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งานซาย\งานถนน ม.ค\โครงการ ปรับปรุงถนนภายในมหาวิทยาลัย  แก้ไขครั้งที่ 2\"/>
    </mc:Choice>
  </mc:AlternateContent>
  <xr:revisionPtr revIDLastSave="0" documentId="13_ncr:1_{F2CA937D-0313-4821-9CC0-BCE9117BB8E1}" xr6:coauthVersionLast="47" xr6:coauthVersionMax="47" xr10:uidLastSave="{00000000-0000-0000-0000-000000000000}"/>
  <bookViews>
    <workbookView xWindow="-110" yWindow="-110" windowWidth="25820" windowHeight="13900" activeTab="3" xr2:uid="{2D442B4F-1344-435C-971A-CB8AA3B3766D}"/>
  </bookViews>
  <sheets>
    <sheet name="ปร.6" sheetId="6" r:id="rId1"/>
    <sheet name="ปร5.(ข)" sheetId="5" r:id="rId2"/>
    <sheet name="ปร.5" sheetId="2" r:id="rId3"/>
    <sheet name="ปร.4" sheetId="1" r:id="rId4"/>
    <sheet name="Facter F" sheetId="3" r:id="rId5"/>
    <sheet name="ขั้นตอนในการประมาณราคา" sheetId="4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</externalReferences>
  <definedNames>
    <definedName name="\0" localSheetId="2">#REF!</definedName>
    <definedName name="\0">#REF!</definedName>
    <definedName name="\10">#N/A</definedName>
    <definedName name="\a" localSheetId="2">#REF!</definedName>
    <definedName name="\a">#REF!</definedName>
    <definedName name="\AA">#N/A</definedName>
    <definedName name="\b">#N/A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k">#N/A</definedName>
    <definedName name="\m">#N/A</definedName>
    <definedName name="\n">#N/A</definedName>
    <definedName name="\o">#N/A</definedName>
    <definedName name="\p">#N/A</definedName>
    <definedName name="\q">#N/A</definedName>
    <definedName name="\x" localSheetId="2">#REF!</definedName>
    <definedName name="\x">#REF!</definedName>
    <definedName name="\z" localSheetId="2">#REF!</definedName>
    <definedName name="\z">#REF!</definedName>
    <definedName name="______________________________________________________day1">#REF!</definedName>
    <definedName name="______________________________________________________day10">#REF!</definedName>
    <definedName name="______________________________________________________day11">#REF!</definedName>
    <definedName name="______________________________________________________day12">#REF!</definedName>
    <definedName name="______________________________________________________day13">#REF!</definedName>
    <definedName name="______________________________________________________day19">#REF!</definedName>
    <definedName name="______________________________________________________day2">#REF!</definedName>
    <definedName name="______________________________________________________day3">#REF!</definedName>
    <definedName name="______________________________________________________day4">#REF!</definedName>
    <definedName name="______________________________________________________day5">#REF!</definedName>
    <definedName name="______________________________________________________day6">#REF!</definedName>
    <definedName name="______________________________________________________day7">#REF!</definedName>
    <definedName name="______________________________________________________day8">#REF!</definedName>
    <definedName name="______________________________________________________day9">#REF!</definedName>
    <definedName name="_____________________________________________________day1">#REF!</definedName>
    <definedName name="_____________________________________________________day10">#REF!</definedName>
    <definedName name="_____________________________________________________day11">#REF!</definedName>
    <definedName name="_____________________________________________________day12">#REF!</definedName>
    <definedName name="_____________________________________________________day13">#REF!</definedName>
    <definedName name="_____________________________________________________day19">#REF!</definedName>
    <definedName name="_____________________________________________________day2">#REF!</definedName>
    <definedName name="_____________________________________________________day3">#REF!</definedName>
    <definedName name="_____________________________________________________day4">#REF!</definedName>
    <definedName name="_____________________________________________________day5">#REF!</definedName>
    <definedName name="_____________________________________________________day6">#REF!</definedName>
    <definedName name="_____________________________________________________day7">#REF!</definedName>
    <definedName name="_____________________________________________________day8">#REF!</definedName>
    <definedName name="_____________________________________________________day9">#REF!</definedName>
    <definedName name="____________________________________________________day1">#REF!</definedName>
    <definedName name="____________________________________________________day10">#REF!</definedName>
    <definedName name="____________________________________________________day11">#REF!</definedName>
    <definedName name="____________________________________________________day12">#REF!</definedName>
    <definedName name="____________________________________________________day13">#REF!</definedName>
    <definedName name="____________________________________________________day19">#REF!</definedName>
    <definedName name="____________________________________________________day2">#REF!</definedName>
    <definedName name="____________________________________________________day3">#REF!</definedName>
    <definedName name="____________________________________________________day4">#REF!</definedName>
    <definedName name="____________________________________________________day5">#REF!</definedName>
    <definedName name="____________________________________________________day6">#REF!</definedName>
    <definedName name="____________________________________________________day7">#REF!</definedName>
    <definedName name="____________________________________________________day8">#REF!</definedName>
    <definedName name="____________________________________________________day9">#REF!</definedName>
    <definedName name="___________________________________________________day1">#REF!</definedName>
    <definedName name="___________________________________________________day10">#REF!</definedName>
    <definedName name="___________________________________________________day11">#REF!</definedName>
    <definedName name="___________________________________________________day12">#REF!</definedName>
    <definedName name="___________________________________________________day13">#REF!</definedName>
    <definedName name="___________________________________________________day19">#REF!</definedName>
    <definedName name="___________________________________________________day2">#REF!</definedName>
    <definedName name="___________________________________________________day3">#REF!</definedName>
    <definedName name="___________________________________________________day4">#REF!</definedName>
    <definedName name="___________________________________________________day5">#REF!</definedName>
    <definedName name="___________________________________________________day6">#REF!</definedName>
    <definedName name="___________________________________________________day7">#REF!</definedName>
    <definedName name="___________________________________________________day8">#REF!</definedName>
    <definedName name="___________________________________________________day9">#REF!</definedName>
    <definedName name="__________________________________________________day1">#REF!</definedName>
    <definedName name="__________________________________________________day10">#REF!</definedName>
    <definedName name="__________________________________________________day11">#REF!</definedName>
    <definedName name="__________________________________________________day12">#REF!</definedName>
    <definedName name="__________________________________________________day13">#REF!</definedName>
    <definedName name="__________________________________________________day19">#REF!</definedName>
    <definedName name="__________________________________________________day2">#REF!</definedName>
    <definedName name="__________________________________________________day3">#REF!</definedName>
    <definedName name="__________________________________________________day4">#REF!</definedName>
    <definedName name="__________________________________________________day5">#REF!</definedName>
    <definedName name="__________________________________________________day6">#REF!</definedName>
    <definedName name="__________________________________________________day7">#REF!</definedName>
    <definedName name="__________________________________________________day8">#REF!</definedName>
    <definedName name="__________________________________________________day9">#REF!</definedName>
    <definedName name="_________________________________________________day1">#REF!</definedName>
    <definedName name="_________________________________________________day10">#REF!</definedName>
    <definedName name="_________________________________________________day11">#REF!</definedName>
    <definedName name="_________________________________________________day12">#REF!</definedName>
    <definedName name="_________________________________________________day13">#REF!</definedName>
    <definedName name="_________________________________________________day19">#REF!</definedName>
    <definedName name="_________________________________________________day2">#REF!</definedName>
    <definedName name="_________________________________________________day3">#REF!</definedName>
    <definedName name="_________________________________________________day4">#REF!</definedName>
    <definedName name="_________________________________________________day5">#REF!</definedName>
    <definedName name="_________________________________________________day6">#REF!</definedName>
    <definedName name="_________________________________________________day7">#REF!</definedName>
    <definedName name="_________________________________________________day8">#REF!</definedName>
    <definedName name="_________________________________________________day9">#REF!</definedName>
    <definedName name="________________________________________________day1">#REF!</definedName>
    <definedName name="________________________________________________day10">#REF!</definedName>
    <definedName name="________________________________________________day11">#REF!</definedName>
    <definedName name="________________________________________________day12">#REF!</definedName>
    <definedName name="________________________________________________day13">#REF!</definedName>
    <definedName name="________________________________________________day19">#REF!</definedName>
    <definedName name="________________________________________________day2">#REF!</definedName>
    <definedName name="________________________________________________day3">#REF!</definedName>
    <definedName name="________________________________________________day4">#REF!</definedName>
    <definedName name="________________________________________________day5">#REF!</definedName>
    <definedName name="________________________________________________day6">#REF!</definedName>
    <definedName name="________________________________________________day7">#REF!</definedName>
    <definedName name="________________________________________________day8">#REF!</definedName>
    <definedName name="________________________________________________day9">#REF!</definedName>
    <definedName name="_______________________________________________day1">#REF!</definedName>
    <definedName name="_______________________________________________day10">#REF!</definedName>
    <definedName name="_______________________________________________day11">#REF!</definedName>
    <definedName name="_______________________________________________day12">#REF!</definedName>
    <definedName name="_______________________________________________day13">#REF!</definedName>
    <definedName name="_______________________________________________day19">#REF!</definedName>
    <definedName name="_______________________________________________day2">#REF!</definedName>
    <definedName name="_______________________________________________day3">#REF!</definedName>
    <definedName name="_______________________________________________day4">#REF!</definedName>
    <definedName name="_______________________________________________day5">#REF!</definedName>
    <definedName name="_______________________________________________day6">#REF!</definedName>
    <definedName name="_______________________________________________day7">#REF!</definedName>
    <definedName name="_______________________________________________day8">#REF!</definedName>
    <definedName name="_______________________________________________day9">#REF!</definedName>
    <definedName name="______________________________________________day1">#REF!</definedName>
    <definedName name="______________________________________________day10">#REF!</definedName>
    <definedName name="______________________________________________day11">#REF!</definedName>
    <definedName name="______________________________________________day12">#REF!</definedName>
    <definedName name="______________________________________________day13">#REF!</definedName>
    <definedName name="______________________________________________day19">#REF!</definedName>
    <definedName name="______________________________________________day2">#REF!</definedName>
    <definedName name="______________________________________________day3">#REF!</definedName>
    <definedName name="______________________________________________day4">#REF!</definedName>
    <definedName name="______________________________________________day5">#REF!</definedName>
    <definedName name="______________________________________________day6">#REF!</definedName>
    <definedName name="______________________________________________day7">#REF!</definedName>
    <definedName name="______________________________________________day8">#REF!</definedName>
    <definedName name="______________________________________________day9">#REF!</definedName>
    <definedName name="_____________________________________________day1">#REF!</definedName>
    <definedName name="_____________________________________________day10">#REF!</definedName>
    <definedName name="_____________________________________________day11">#REF!</definedName>
    <definedName name="_____________________________________________day12">#REF!</definedName>
    <definedName name="_____________________________________________day13">#REF!</definedName>
    <definedName name="_____________________________________________day19">#REF!</definedName>
    <definedName name="_____________________________________________day2">#REF!</definedName>
    <definedName name="_____________________________________________day3">#REF!</definedName>
    <definedName name="_____________________________________________day4">#REF!</definedName>
    <definedName name="_____________________________________________day5">#REF!</definedName>
    <definedName name="_____________________________________________day6">#REF!</definedName>
    <definedName name="_____________________________________________day7">#REF!</definedName>
    <definedName name="_____________________________________________day8">#REF!</definedName>
    <definedName name="_____________________________________________day9">#REF!</definedName>
    <definedName name="____________________________________________day1">#REF!</definedName>
    <definedName name="____________________________________________day10">#REF!</definedName>
    <definedName name="____________________________________________day11">#REF!</definedName>
    <definedName name="____________________________________________day12">#REF!</definedName>
    <definedName name="____________________________________________day13">#REF!</definedName>
    <definedName name="____________________________________________day19">#REF!</definedName>
    <definedName name="____________________________________________day2">#REF!</definedName>
    <definedName name="____________________________________________day3">#REF!</definedName>
    <definedName name="____________________________________________day4">#REF!</definedName>
    <definedName name="____________________________________________day5">#REF!</definedName>
    <definedName name="____________________________________________day6">#REF!</definedName>
    <definedName name="____________________________________________day7">#REF!</definedName>
    <definedName name="____________________________________________day8">#REF!</definedName>
    <definedName name="____________________________________________day9">#REF!</definedName>
    <definedName name="___________________________________________day1">#REF!</definedName>
    <definedName name="___________________________________________day10">#REF!</definedName>
    <definedName name="___________________________________________day11">#REF!</definedName>
    <definedName name="___________________________________________day12">#REF!</definedName>
    <definedName name="___________________________________________day13">#REF!</definedName>
    <definedName name="___________________________________________day19">#REF!</definedName>
    <definedName name="___________________________________________day2">#REF!</definedName>
    <definedName name="___________________________________________day3">#REF!</definedName>
    <definedName name="___________________________________________day4">#REF!</definedName>
    <definedName name="___________________________________________day5">#REF!</definedName>
    <definedName name="___________________________________________day6">#REF!</definedName>
    <definedName name="___________________________________________day7">#REF!</definedName>
    <definedName name="___________________________________________day8">#REF!</definedName>
    <definedName name="___________________________________________day9">#REF!</definedName>
    <definedName name="__________________________________________day1">#REF!</definedName>
    <definedName name="__________________________________________day10">#REF!</definedName>
    <definedName name="__________________________________________day11">#REF!</definedName>
    <definedName name="__________________________________________day12">#REF!</definedName>
    <definedName name="__________________________________________day13">#REF!</definedName>
    <definedName name="__________________________________________day19">#REF!</definedName>
    <definedName name="__________________________________________day2">#REF!</definedName>
    <definedName name="__________________________________________day3">#REF!</definedName>
    <definedName name="__________________________________________day4">#REF!</definedName>
    <definedName name="__________________________________________day5">#REF!</definedName>
    <definedName name="__________________________________________day6">#REF!</definedName>
    <definedName name="__________________________________________day7">#REF!</definedName>
    <definedName name="__________________________________________day8">#REF!</definedName>
    <definedName name="__________________________________________day9">#REF!</definedName>
    <definedName name="_________________________________________day1">#REF!</definedName>
    <definedName name="_________________________________________day10">#REF!</definedName>
    <definedName name="_________________________________________day11">#REF!</definedName>
    <definedName name="_________________________________________day12">#REF!</definedName>
    <definedName name="_________________________________________day13">#REF!</definedName>
    <definedName name="_________________________________________day19">#REF!</definedName>
    <definedName name="_________________________________________day2">#REF!</definedName>
    <definedName name="_________________________________________day3">#REF!</definedName>
    <definedName name="_________________________________________day4">#REF!</definedName>
    <definedName name="_________________________________________day5">#REF!</definedName>
    <definedName name="_________________________________________day6">#REF!</definedName>
    <definedName name="_________________________________________day7">#REF!</definedName>
    <definedName name="_________________________________________day8">#REF!</definedName>
    <definedName name="_________________________________________day9">#REF!</definedName>
    <definedName name="________________________________________day1">#REF!</definedName>
    <definedName name="________________________________________day10">#REF!</definedName>
    <definedName name="________________________________________day11">#REF!</definedName>
    <definedName name="________________________________________day12">#REF!</definedName>
    <definedName name="________________________________________day13">#REF!</definedName>
    <definedName name="________________________________________day19">#REF!</definedName>
    <definedName name="________________________________________day2">#REF!</definedName>
    <definedName name="________________________________________day3">#REF!</definedName>
    <definedName name="________________________________________day4">#REF!</definedName>
    <definedName name="________________________________________day5">#REF!</definedName>
    <definedName name="________________________________________day6">#REF!</definedName>
    <definedName name="________________________________________day7">#REF!</definedName>
    <definedName name="________________________________________day8">#REF!</definedName>
    <definedName name="________________________________________day9">#REF!</definedName>
    <definedName name="_______________________________________day1">#REF!</definedName>
    <definedName name="_______________________________________day10">#REF!</definedName>
    <definedName name="_______________________________________day11">#REF!</definedName>
    <definedName name="_______________________________________day12">#REF!</definedName>
    <definedName name="_______________________________________day13">#REF!</definedName>
    <definedName name="_______________________________________day19">#REF!</definedName>
    <definedName name="_______________________________________day2">#REF!</definedName>
    <definedName name="_______________________________________day3">#REF!</definedName>
    <definedName name="_______________________________________day4">#REF!</definedName>
    <definedName name="_______________________________________day5">#REF!</definedName>
    <definedName name="_______________________________________day6">#REF!</definedName>
    <definedName name="_______________________________________day7">#REF!</definedName>
    <definedName name="_______________________________________day8">#REF!</definedName>
    <definedName name="_______________________________________day9">#REF!</definedName>
    <definedName name="______________________________________day1">#REF!</definedName>
    <definedName name="______________________________________day10">#REF!</definedName>
    <definedName name="______________________________________day11">#REF!</definedName>
    <definedName name="______________________________________day12">#REF!</definedName>
    <definedName name="______________________________________day13">#REF!</definedName>
    <definedName name="______________________________________day19">#REF!</definedName>
    <definedName name="______________________________________day2">#REF!</definedName>
    <definedName name="______________________________________day3">#REF!</definedName>
    <definedName name="______________________________________day4">#REF!</definedName>
    <definedName name="______________________________________day5">#REF!</definedName>
    <definedName name="______________________________________day6">#REF!</definedName>
    <definedName name="______________________________________day7">#REF!</definedName>
    <definedName name="______________________________________day8">#REF!</definedName>
    <definedName name="______________________________________day9">#REF!</definedName>
    <definedName name="_____________________________________day1">#REF!</definedName>
    <definedName name="_____________________________________day10">#REF!</definedName>
    <definedName name="_____________________________________day11">#REF!</definedName>
    <definedName name="_____________________________________day12">#REF!</definedName>
    <definedName name="_____________________________________day13">#REF!</definedName>
    <definedName name="_____________________________________day19">#REF!</definedName>
    <definedName name="_____________________________________day2">#REF!</definedName>
    <definedName name="_____________________________________day3">#REF!</definedName>
    <definedName name="_____________________________________day4">#REF!</definedName>
    <definedName name="_____________________________________day5">#REF!</definedName>
    <definedName name="_____________________________________day6">#REF!</definedName>
    <definedName name="_____________________________________day7">#REF!</definedName>
    <definedName name="_____________________________________day8">#REF!</definedName>
    <definedName name="_____________________________________day9">#REF!</definedName>
    <definedName name="____________________________________day1">#REF!</definedName>
    <definedName name="____________________________________day10">#REF!</definedName>
    <definedName name="____________________________________day11">#REF!</definedName>
    <definedName name="____________________________________day12">#REF!</definedName>
    <definedName name="____________________________________day13">#REF!</definedName>
    <definedName name="____________________________________day19">#REF!</definedName>
    <definedName name="____________________________________day2">#REF!</definedName>
    <definedName name="____________________________________day3">#REF!</definedName>
    <definedName name="____________________________________day4">#REF!</definedName>
    <definedName name="____________________________________day5">#REF!</definedName>
    <definedName name="____________________________________day6">#REF!</definedName>
    <definedName name="____________________________________day7">#REF!</definedName>
    <definedName name="____________________________________day8">#REF!</definedName>
    <definedName name="____________________________________day9">#REF!</definedName>
    <definedName name="___________________________________day1">#REF!</definedName>
    <definedName name="___________________________________day10">#REF!</definedName>
    <definedName name="___________________________________day11">#REF!</definedName>
    <definedName name="___________________________________day12">#REF!</definedName>
    <definedName name="___________________________________day13">#REF!</definedName>
    <definedName name="___________________________________day19">#REF!</definedName>
    <definedName name="___________________________________day2">#REF!</definedName>
    <definedName name="___________________________________day3">#REF!</definedName>
    <definedName name="___________________________________day4">#REF!</definedName>
    <definedName name="___________________________________day5">#REF!</definedName>
    <definedName name="___________________________________day6">#REF!</definedName>
    <definedName name="___________________________________day7">#REF!</definedName>
    <definedName name="___________________________________day8">#REF!</definedName>
    <definedName name="___________________________________day9">#REF!</definedName>
    <definedName name="__________________________________day1">#REF!</definedName>
    <definedName name="__________________________________day10">#REF!</definedName>
    <definedName name="__________________________________day11">#REF!</definedName>
    <definedName name="__________________________________day12">#REF!</definedName>
    <definedName name="__________________________________day13">#REF!</definedName>
    <definedName name="__________________________________day19">#REF!</definedName>
    <definedName name="__________________________________day2">#REF!</definedName>
    <definedName name="__________________________________day3">#REF!</definedName>
    <definedName name="__________________________________day4">#REF!</definedName>
    <definedName name="__________________________________day5">#REF!</definedName>
    <definedName name="__________________________________day6">#REF!</definedName>
    <definedName name="__________________________________day7">#REF!</definedName>
    <definedName name="__________________________________day8">#REF!</definedName>
    <definedName name="__________________________________day9">#REF!</definedName>
    <definedName name="_________________________________day1">#REF!</definedName>
    <definedName name="_________________________________day10">#REF!</definedName>
    <definedName name="_________________________________day11">#REF!</definedName>
    <definedName name="_________________________________day12">#REF!</definedName>
    <definedName name="_________________________________day13">#REF!</definedName>
    <definedName name="_________________________________day19">#REF!</definedName>
    <definedName name="_________________________________day2">#REF!</definedName>
    <definedName name="_________________________________day3">#REF!</definedName>
    <definedName name="_________________________________day4">#REF!</definedName>
    <definedName name="_________________________________day5">#REF!</definedName>
    <definedName name="_________________________________day6">#REF!</definedName>
    <definedName name="_________________________________day7">#REF!</definedName>
    <definedName name="_________________________________day8">#REF!</definedName>
    <definedName name="_________________________________day9">#REF!</definedName>
    <definedName name="________________________________day1">#REF!</definedName>
    <definedName name="________________________________day10">#REF!</definedName>
    <definedName name="________________________________day11">#REF!</definedName>
    <definedName name="________________________________day12">#REF!</definedName>
    <definedName name="________________________________day13">#REF!</definedName>
    <definedName name="________________________________day19">#REF!</definedName>
    <definedName name="________________________________day2">#REF!</definedName>
    <definedName name="________________________________day3">#REF!</definedName>
    <definedName name="________________________________day4">#REF!</definedName>
    <definedName name="________________________________day5">#REF!</definedName>
    <definedName name="________________________________day6">#REF!</definedName>
    <definedName name="________________________________day7">#REF!</definedName>
    <definedName name="________________________________day8">#REF!</definedName>
    <definedName name="________________________________day9">#REF!</definedName>
    <definedName name="_______________________________day1">#REF!</definedName>
    <definedName name="_______________________________day10">#REF!</definedName>
    <definedName name="_______________________________day11">#REF!</definedName>
    <definedName name="_______________________________day12">#REF!</definedName>
    <definedName name="_______________________________day13">#REF!</definedName>
    <definedName name="_______________________________day19">#REF!</definedName>
    <definedName name="_______________________________day2">#REF!</definedName>
    <definedName name="_______________________________day3">#REF!</definedName>
    <definedName name="_______________________________day4">#REF!</definedName>
    <definedName name="_______________________________day5">#REF!</definedName>
    <definedName name="_______________________________day6">#REF!</definedName>
    <definedName name="_______________________________day7">#REF!</definedName>
    <definedName name="_______________________________day8">#REF!</definedName>
    <definedName name="_______________________________day9">#REF!</definedName>
    <definedName name="______________________________day1" localSheetId="2">#REF!</definedName>
    <definedName name="______________________________day1">#REF!</definedName>
    <definedName name="______________________________day10" localSheetId="2">#REF!</definedName>
    <definedName name="______________________________day10">#REF!</definedName>
    <definedName name="______________________________day11" localSheetId="2">#REF!</definedName>
    <definedName name="______________________________day11">#REF!</definedName>
    <definedName name="______________________________day12" localSheetId="2">#REF!</definedName>
    <definedName name="______________________________day12">#REF!</definedName>
    <definedName name="______________________________day13" localSheetId="2">#REF!</definedName>
    <definedName name="______________________________day13">#REF!</definedName>
    <definedName name="______________________________day19" localSheetId="2">#REF!</definedName>
    <definedName name="______________________________day19">#REF!</definedName>
    <definedName name="______________________________day2" localSheetId="2">#REF!</definedName>
    <definedName name="______________________________day2">#REF!</definedName>
    <definedName name="______________________________day3" localSheetId="2">#REF!</definedName>
    <definedName name="______________________________day3">#REF!</definedName>
    <definedName name="______________________________day4" localSheetId="2">#REF!</definedName>
    <definedName name="______________________________day4">#REF!</definedName>
    <definedName name="______________________________day5" localSheetId="2">#REF!</definedName>
    <definedName name="______________________________day5">#REF!</definedName>
    <definedName name="______________________________day6" localSheetId="2">#REF!</definedName>
    <definedName name="______________________________day6">#REF!</definedName>
    <definedName name="______________________________day7" localSheetId="2">#REF!</definedName>
    <definedName name="______________________________day7">#REF!</definedName>
    <definedName name="______________________________day8" localSheetId="2">#REF!</definedName>
    <definedName name="______________________________day8">#REF!</definedName>
    <definedName name="______________________________day9" localSheetId="2">#REF!</definedName>
    <definedName name="______________________________day9">#REF!</definedName>
    <definedName name="_____________________________day1" localSheetId="2">#REF!</definedName>
    <definedName name="_____________________________day1">#REF!</definedName>
    <definedName name="_____________________________day10" localSheetId="2">#REF!</definedName>
    <definedName name="_____________________________day10">#REF!</definedName>
    <definedName name="_____________________________day11" localSheetId="2">#REF!</definedName>
    <definedName name="_____________________________day11">#REF!</definedName>
    <definedName name="_____________________________day12" localSheetId="2">#REF!</definedName>
    <definedName name="_____________________________day12">#REF!</definedName>
    <definedName name="_____________________________day13" localSheetId="2">#REF!</definedName>
    <definedName name="_____________________________day13">#REF!</definedName>
    <definedName name="_____________________________day19" localSheetId="2">#REF!</definedName>
    <definedName name="_____________________________day19">#REF!</definedName>
    <definedName name="_____________________________day2" localSheetId="2">#REF!</definedName>
    <definedName name="_____________________________day2">#REF!</definedName>
    <definedName name="_____________________________day3" localSheetId="2">#REF!</definedName>
    <definedName name="_____________________________day3">#REF!</definedName>
    <definedName name="_____________________________day4" localSheetId="2">#REF!</definedName>
    <definedName name="_____________________________day4">#REF!</definedName>
    <definedName name="_____________________________day5" localSheetId="2">#REF!</definedName>
    <definedName name="_____________________________day5">#REF!</definedName>
    <definedName name="_____________________________day6" localSheetId="2">#REF!</definedName>
    <definedName name="_____________________________day6">#REF!</definedName>
    <definedName name="_____________________________day7" localSheetId="2">#REF!</definedName>
    <definedName name="_____________________________day7">#REF!</definedName>
    <definedName name="_____________________________day8" localSheetId="2">#REF!</definedName>
    <definedName name="_____________________________day8">#REF!</definedName>
    <definedName name="_____________________________day9" localSheetId="2">#REF!</definedName>
    <definedName name="_____________________________day9">#REF!</definedName>
    <definedName name="____________________________day1" localSheetId="2">#REF!</definedName>
    <definedName name="____________________________day1">#REF!</definedName>
    <definedName name="____________________________day10" localSheetId="2">#REF!</definedName>
    <definedName name="____________________________day10">#REF!</definedName>
    <definedName name="____________________________day11" localSheetId="2">#REF!</definedName>
    <definedName name="____________________________day11">#REF!</definedName>
    <definedName name="____________________________day12" localSheetId="2">#REF!</definedName>
    <definedName name="____________________________day12">#REF!</definedName>
    <definedName name="____________________________day13" localSheetId="2">#REF!</definedName>
    <definedName name="____________________________day13">#REF!</definedName>
    <definedName name="____________________________day19" localSheetId="2">#REF!</definedName>
    <definedName name="____________________________day19">#REF!</definedName>
    <definedName name="____________________________day2" localSheetId="2">#REF!</definedName>
    <definedName name="____________________________day2">#REF!</definedName>
    <definedName name="____________________________day3" localSheetId="2">#REF!</definedName>
    <definedName name="____________________________day3">#REF!</definedName>
    <definedName name="____________________________day4" localSheetId="2">#REF!</definedName>
    <definedName name="____________________________day4">#REF!</definedName>
    <definedName name="____________________________day5" localSheetId="2">#REF!</definedName>
    <definedName name="____________________________day5">#REF!</definedName>
    <definedName name="____________________________day6" localSheetId="2">#REF!</definedName>
    <definedName name="____________________________day6">#REF!</definedName>
    <definedName name="____________________________day7" localSheetId="2">#REF!</definedName>
    <definedName name="____________________________day7">#REF!</definedName>
    <definedName name="____________________________day8" localSheetId="2">#REF!</definedName>
    <definedName name="____________________________day8">#REF!</definedName>
    <definedName name="____________________________day9" localSheetId="2">#REF!</definedName>
    <definedName name="____________________________day9">#REF!</definedName>
    <definedName name="___________________________day1" localSheetId="2">#REF!</definedName>
    <definedName name="___________________________day1">#REF!</definedName>
    <definedName name="___________________________day10" localSheetId="2">#REF!</definedName>
    <definedName name="___________________________day10">#REF!</definedName>
    <definedName name="___________________________day11" localSheetId="2">#REF!</definedName>
    <definedName name="___________________________day11">#REF!</definedName>
    <definedName name="___________________________day12" localSheetId="2">#REF!</definedName>
    <definedName name="___________________________day12">#REF!</definedName>
    <definedName name="___________________________day13" localSheetId="2">#REF!</definedName>
    <definedName name="___________________________day13">#REF!</definedName>
    <definedName name="___________________________day19" localSheetId="2">#REF!</definedName>
    <definedName name="___________________________day19">#REF!</definedName>
    <definedName name="___________________________day2" localSheetId="2">#REF!</definedName>
    <definedName name="___________________________day2">#REF!</definedName>
    <definedName name="___________________________day3" localSheetId="2">#REF!</definedName>
    <definedName name="___________________________day3">#REF!</definedName>
    <definedName name="___________________________day4" localSheetId="2">#REF!</definedName>
    <definedName name="___________________________day4">#REF!</definedName>
    <definedName name="___________________________day5" localSheetId="2">#REF!</definedName>
    <definedName name="___________________________day5">#REF!</definedName>
    <definedName name="___________________________day6" localSheetId="2">#REF!</definedName>
    <definedName name="___________________________day6">#REF!</definedName>
    <definedName name="___________________________day7" localSheetId="2">#REF!</definedName>
    <definedName name="___________________________day7">#REF!</definedName>
    <definedName name="___________________________day8" localSheetId="2">#REF!</definedName>
    <definedName name="___________________________day8">#REF!</definedName>
    <definedName name="___________________________day9" localSheetId="2">#REF!</definedName>
    <definedName name="___________________________day9">#REF!</definedName>
    <definedName name="__________________________day1" localSheetId="2">#REF!</definedName>
    <definedName name="__________________________day1">#REF!</definedName>
    <definedName name="__________________________day10" localSheetId="2">#REF!</definedName>
    <definedName name="__________________________day10">#REF!</definedName>
    <definedName name="__________________________day11" localSheetId="2">#REF!</definedName>
    <definedName name="__________________________day11">#REF!</definedName>
    <definedName name="__________________________day12" localSheetId="2">#REF!</definedName>
    <definedName name="__________________________day12">#REF!</definedName>
    <definedName name="__________________________day13" localSheetId="2">#REF!</definedName>
    <definedName name="__________________________day13">#REF!</definedName>
    <definedName name="__________________________day19" localSheetId="2">#REF!</definedName>
    <definedName name="__________________________day19">#REF!</definedName>
    <definedName name="__________________________day2" localSheetId="2">#REF!</definedName>
    <definedName name="__________________________day2">#REF!</definedName>
    <definedName name="__________________________day3" localSheetId="2">#REF!</definedName>
    <definedName name="__________________________day3">#REF!</definedName>
    <definedName name="__________________________day4" localSheetId="2">#REF!</definedName>
    <definedName name="__________________________day4">#REF!</definedName>
    <definedName name="__________________________day5" localSheetId="2">#REF!</definedName>
    <definedName name="__________________________day5">#REF!</definedName>
    <definedName name="__________________________day6" localSheetId="2">#REF!</definedName>
    <definedName name="__________________________day6">#REF!</definedName>
    <definedName name="__________________________day7" localSheetId="2">#REF!</definedName>
    <definedName name="__________________________day7">#REF!</definedName>
    <definedName name="__________________________day8" localSheetId="2">#REF!</definedName>
    <definedName name="__________________________day8">#REF!</definedName>
    <definedName name="__________________________day9" localSheetId="2">#REF!</definedName>
    <definedName name="__________________________day9">#REF!</definedName>
    <definedName name="_________________________day1" localSheetId="2">#REF!</definedName>
    <definedName name="_________________________day1">#REF!</definedName>
    <definedName name="_________________________day10" localSheetId="2">#REF!</definedName>
    <definedName name="_________________________day10">#REF!</definedName>
    <definedName name="_________________________day11" localSheetId="2">#REF!</definedName>
    <definedName name="_________________________day11">#REF!</definedName>
    <definedName name="_________________________day12" localSheetId="2">#REF!</definedName>
    <definedName name="_________________________day12">#REF!</definedName>
    <definedName name="_________________________day13" localSheetId="2">#REF!</definedName>
    <definedName name="_________________________day13">#REF!</definedName>
    <definedName name="_________________________day19" localSheetId="2">#REF!</definedName>
    <definedName name="_________________________day19">#REF!</definedName>
    <definedName name="_________________________day2" localSheetId="2">#REF!</definedName>
    <definedName name="_________________________day2">#REF!</definedName>
    <definedName name="_________________________day3" localSheetId="2">#REF!</definedName>
    <definedName name="_________________________day3">#REF!</definedName>
    <definedName name="_________________________day4" localSheetId="2">#REF!</definedName>
    <definedName name="_________________________day4">#REF!</definedName>
    <definedName name="_________________________day5" localSheetId="2">#REF!</definedName>
    <definedName name="_________________________day5">#REF!</definedName>
    <definedName name="_________________________day6" localSheetId="2">#REF!</definedName>
    <definedName name="_________________________day6">#REF!</definedName>
    <definedName name="_________________________day7" localSheetId="2">#REF!</definedName>
    <definedName name="_________________________day7">#REF!</definedName>
    <definedName name="_________________________day8" localSheetId="2">#REF!</definedName>
    <definedName name="_________________________day8">#REF!</definedName>
    <definedName name="_________________________day9" localSheetId="2">#REF!</definedName>
    <definedName name="_________________________day9">#REF!</definedName>
    <definedName name="________________________day1" localSheetId="2">#REF!</definedName>
    <definedName name="________________________day1">#REF!</definedName>
    <definedName name="________________________day10" localSheetId="2">#REF!</definedName>
    <definedName name="________________________day10">#REF!</definedName>
    <definedName name="________________________day11" localSheetId="2">#REF!</definedName>
    <definedName name="________________________day11">#REF!</definedName>
    <definedName name="________________________day12" localSheetId="2">#REF!</definedName>
    <definedName name="________________________day12">#REF!</definedName>
    <definedName name="________________________day13" localSheetId="2">#REF!</definedName>
    <definedName name="________________________day13">#REF!</definedName>
    <definedName name="________________________day19" localSheetId="2">#REF!</definedName>
    <definedName name="________________________day19">#REF!</definedName>
    <definedName name="________________________day2" localSheetId="2">#REF!</definedName>
    <definedName name="________________________day2">#REF!</definedName>
    <definedName name="________________________day3" localSheetId="2">#REF!</definedName>
    <definedName name="________________________day3">#REF!</definedName>
    <definedName name="________________________day4" localSheetId="2">#REF!</definedName>
    <definedName name="________________________day4">#REF!</definedName>
    <definedName name="________________________day5" localSheetId="2">#REF!</definedName>
    <definedName name="________________________day5">#REF!</definedName>
    <definedName name="________________________day6" localSheetId="2">#REF!</definedName>
    <definedName name="________________________day6">#REF!</definedName>
    <definedName name="________________________day7" localSheetId="2">#REF!</definedName>
    <definedName name="________________________day7">#REF!</definedName>
    <definedName name="________________________day8" localSheetId="2">#REF!</definedName>
    <definedName name="________________________day8">#REF!</definedName>
    <definedName name="________________________day9" localSheetId="2">#REF!</definedName>
    <definedName name="________________________day9">#REF!</definedName>
    <definedName name="_______________________aa1">#REF!</definedName>
    <definedName name="_______________________d1">#REF!</definedName>
    <definedName name="_______________________day1" localSheetId="2">#REF!</definedName>
    <definedName name="_______________________day1">#REF!</definedName>
    <definedName name="_______________________day10" localSheetId="2">#REF!</definedName>
    <definedName name="_______________________day10">#REF!</definedName>
    <definedName name="_______________________day11" localSheetId="2">#REF!</definedName>
    <definedName name="_______________________day11">#REF!</definedName>
    <definedName name="_______________________day12" localSheetId="2">#REF!</definedName>
    <definedName name="_______________________day12">#REF!</definedName>
    <definedName name="_______________________day13" localSheetId="2">#REF!</definedName>
    <definedName name="_______________________day13">#REF!</definedName>
    <definedName name="_______________________day19" localSheetId="2">#REF!</definedName>
    <definedName name="_______________________day19">#REF!</definedName>
    <definedName name="_______________________day2" localSheetId="2">#REF!</definedName>
    <definedName name="_______________________day2">#REF!</definedName>
    <definedName name="_______________________day3" localSheetId="2">#REF!</definedName>
    <definedName name="_______________________day3">#REF!</definedName>
    <definedName name="_______________________day4" localSheetId="2">#REF!</definedName>
    <definedName name="_______________________day4">#REF!</definedName>
    <definedName name="_______________________day5" localSheetId="2">#REF!</definedName>
    <definedName name="_______________________day5">#REF!</definedName>
    <definedName name="_______________________day6" localSheetId="2">#REF!</definedName>
    <definedName name="_______________________day6">#REF!</definedName>
    <definedName name="_______________________day7" localSheetId="2">#REF!</definedName>
    <definedName name="_______________________day7">#REF!</definedName>
    <definedName name="_______________________day8" localSheetId="2">#REF!</definedName>
    <definedName name="_______________________day8">#REF!</definedName>
    <definedName name="_______________________day9" localSheetId="2">#REF!</definedName>
    <definedName name="_______________________day9">#REF!</definedName>
    <definedName name="_______________________ddd1">#REF!</definedName>
    <definedName name="_______________________f1">#REF!</definedName>
    <definedName name="_______________________f2">#REF!</definedName>
    <definedName name="_______________________oba1">#REF!</definedName>
    <definedName name="_______________________oba2">#REF!</definedName>
    <definedName name="_______________________we1">#REF!</definedName>
    <definedName name="_______________________we2">#REF!</definedName>
    <definedName name="______________________aa1">#REF!</definedName>
    <definedName name="______________________aaa1">#REF!</definedName>
    <definedName name="______________________d1">#REF!</definedName>
    <definedName name="______________________day1" localSheetId="2">#REF!</definedName>
    <definedName name="______________________day1">#REF!</definedName>
    <definedName name="______________________day10" localSheetId="2">#REF!</definedName>
    <definedName name="______________________day10">#REF!</definedName>
    <definedName name="______________________day11" localSheetId="2">#REF!</definedName>
    <definedName name="______________________day11">#REF!</definedName>
    <definedName name="______________________day12" localSheetId="2">#REF!</definedName>
    <definedName name="______________________day12">#REF!</definedName>
    <definedName name="______________________day13" localSheetId="2">#REF!</definedName>
    <definedName name="______________________day13">#REF!</definedName>
    <definedName name="______________________day19" localSheetId="2">#REF!</definedName>
    <definedName name="______________________day19">#REF!</definedName>
    <definedName name="______________________day2" localSheetId="2">#REF!</definedName>
    <definedName name="______________________day2">#REF!</definedName>
    <definedName name="______________________day3" localSheetId="2">#REF!</definedName>
    <definedName name="______________________day3">#REF!</definedName>
    <definedName name="______________________day4" localSheetId="2">#REF!</definedName>
    <definedName name="______________________day4">#REF!</definedName>
    <definedName name="______________________day5" localSheetId="2">#REF!</definedName>
    <definedName name="______________________day5">#REF!</definedName>
    <definedName name="______________________day6" localSheetId="2">#REF!</definedName>
    <definedName name="______________________day6">#REF!</definedName>
    <definedName name="______________________day7" localSheetId="2">#REF!</definedName>
    <definedName name="______________________day7">#REF!</definedName>
    <definedName name="______________________day8" localSheetId="2">#REF!</definedName>
    <definedName name="______________________day8">#REF!</definedName>
    <definedName name="______________________day9" localSheetId="2">#REF!</definedName>
    <definedName name="______________________day9">#REF!</definedName>
    <definedName name="______________________dd1">#REF!</definedName>
    <definedName name="______________________ddd1">#REF!</definedName>
    <definedName name="______________________f1">#REF!</definedName>
    <definedName name="______________________f2">#REF!</definedName>
    <definedName name="______________________ff1">#REF!</definedName>
    <definedName name="______________________oba1">#REF!</definedName>
    <definedName name="______________________oba2">#REF!</definedName>
    <definedName name="______________________we1">#REF!</definedName>
    <definedName name="______________________we2">#REF!</definedName>
    <definedName name="______________________wee1">#REF!</definedName>
    <definedName name="_____________________aa1">#REF!</definedName>
    <definedName name="_____________________d1">#REF!</definedName>
    <definedName name="_____________________day1" localSheetId="2">#REF!</definedName>
    <definedName name="_____________________day1">#REF!</definedName>
    <definedName name="_____________________day10" localSheetId="2">#REF!</definedName>
    <definedName name="_____________________day10">#REF!</definedName>
    <definedName name="_____________________day11" localSheetId="2">#REF!</definedName>
    <definedName name="_____________________day11">#REF!</definedName>
    <definedName name="_____________________day12" localSheetId="2">#REF!</definedName>
    <definedName name="_____________________day12">#REF!</definedName>
    <definedName name="_____________________day13" localSheetId="2">#REF!</definedName>
    <definedName name="_____________________day13">#REF!</definedName>
    <definedName name="_____________________day19" localSheetId="2">#REF!</definedName>
    <definedName name="_____________________day19">#REF!</definedName>
    <definedName name="_____________________day2" localSheetId="2">#REF!</definedName>
    <definedName name="_____________________day2">#REF!</definedName>
    <definedName name="_____________________day3" localSheetId="2">#REF!</definedName>
    <definedName name="_____________________day3">#REF!</definedName>
    <definedName name="_____________________day4" localSheetId="2">#REF!</definedName>
    <definedName name="_____________________day4">#REF!</definedName>
    <definedName name="_____________________day5" localSheetId="2">#REF!</definedName>
    <definedName name="_____________________day5">#REF!</definedName>
    <definedName name="_____________________day6" localSheetId="2">#REF!</definedName>
    <definedName name="_____________________day6">#REF!</definedName>
    <definedName name="_____________________day7" localSheetId="2">#REF!</definedName>
    <definedName name="_____________________day7">#REF!</definedName>
    <definedName name="_____________________day8" localSheetId="2">#REF!</definedName>
    <definedName name="_____________________day8">#REF!</definedName>
    <definedName name="_____________________day9" localSheetId="2">#REF!</definedName>
    <definedName name="_____________________day9">#REF!</definedName>
    <definedName name="_____________________ddd1">#REF!</definedName>
    <definedName name="_____________________f1">#REF!</definedName>
    <definedName name="_____________________f2">#REF!</definedName>
    <definedName name="_____________________oba1">#REF!</definedName>
    <definedName name="_____________________oba2">#REF!</definedName>
    <definedName name="_____________________we1">#REF!</definedName>
    <definedName name="_____________________we2">#REF!</definedName>
    <definedName name="____________________aa1">#REF!</definedName>
    <definedName name="____________________aa2">#REF!</definedName>
    <definedName name="____________________aaa1">#REF!</definedName>
    <definedName name="____________________d1">#REF!</definedName>
    <definedName name="____________________day1" localSheetId="2">#REF!</definedName>
    <definedName name="____________________day1">#REF!</definedName>
    <definedName name="____________________day10" localSheetId="2">#REF!</definedName>
    <definedName name="____________________day10">#REF!</definedName>
    <definedName name="____________________day11" localSheetId="2">#REF!</definedName>
    <definedName name="____________________day11">#REF!</definedName>
    <definedName name="____________________day12" localSheetId="2">#REF!</definedName>
    <definedName name="____________________day12">#REF!</definedName>
    <definedName name="____________________day13" localSheetId="2">#REF!</definedName>
    <definedName name="____________________day13">#REF!</definedName>
    <definedName name="____________________day19" localSheetId="2">#REF!</definedName>
    <definedName name="____________________day19">#REF!</definedName>
    <definedName name="____________________day2" localSheetId="2">#REF!</definedName>
    <definedName name="____________________day2">#REF!</definedName>
    <definedName name="____________________day3" localSheetId="2">#REF!</definedName>
    <definedName name="____________________day3">#REF!</definedName>
    <definedName name="____________________day4" localSheetId="2">#REF!</definedName>
    <definedName name="____________________day4">#REF!</definedName>
    <definedName name="____________________day5" localSheetId="2">#REF!</definedName>
    <definedName name="____________________day5">#REF!</definedName>
    <definedName name="____________________day6" localSheetId="2">#REF!</definedName>
    <definedName name="____________________day6">#REF!</definedName>
    <definedName name="____________________day7" localSheetId="2">#REF!</definedName>
    <definedName name="____________________day7">#REF!</definedName>
    <definedName name="____________________day8" localSheetId="2">#REF!</definedName>
    <definedName name="____________________day8">#REF!</definedName>
    <definedName name="____________________day9" localSheetId="2">#REF!</definedName>
    <definedName name="____________________day9">#REF!</definedName>
    <definedName name="____________________dd1">#REF!</definedName>
    <definedName name="____________________ddd1">#REF!</definedName>
    <definedName name="____________________f1">#REF!</definedName>
    <definedName name="____________________f2">#REF!</definedName>
    <definedName name="____________________ff1">#REF!</definedName>
    <definedName name="____________________oba1">#REF!</definedName>
    <definedName name="____________________oba2">#REF!</definedName>
    <definedName name="____________________we1">#REF!</definedName>
    <definedName name="____________________we2">#REF!</definedName>
    <definedName name="____________________wee1">#REF!</definedName>
    <definedName name="___________________aa1">#REF!</definedName>
    <definedName name="___________________aaa1">#REF!</definedName>
    <definedName name="___________________d1">#REF!</definedName>
    <definedName name="___________________day1" localSheetId="2">#REF!</definedName>
    <definedName name="___________________day1">#REF!</definedName>
    <definedName name="___________________day10" localSheetId="2">#REF!</definedName>
    <definedName name="___________________day10">#REF!</definedName>
    <definedName name="___________________day11" localSheetId="2">#REF!</definedName>
    <definedName name="___________________day11">#REF!</definedName>
    <definedName name="___________________day12" localSheetId="2">#REF!</definedName>
    <definedName name="___________________day12">#REF!</definedName>
    <definedName name="___________________day13" localSheetId="2">#REF!</definedName>
    <definedName name="___________________day13">#REF!</definedName>
    <definedName name="___________________day19" localSheetId="2">#REF!</definedName>
    <definedName name="___________________day19">#REF!</definedName>
    <definedName name="___________________day2" localSheetId="2">#REF!</definedName>
    <definedName name="___________________day2">#REF!</definedName>
    <definedName name="___________________day3" localSheetId="2">#REF!</definedName>
    <definedName name="___________________day3">#REF!</definedName>
    <definedName name="___________________day4" localSheetId="2">#REF!</definedName>
    <definedName name="___________________day4">#REF!</definedName>
    <definedName name="___________________day5" localSheetId="2">#REF!</definedName>
    <definedName name="___________________day5">#REF!</definedName>
    <definedName name="___________________day6" localSheetId="2">#REF!</definedName>
    <definedName name="___________________day6">#REF!</definedName>
    <definedName name="___________________day7" localSheetId="2">#REF!</definedName>
    <definedName name="___________________day7">#REF!</definedName>
    <definedName name="___________________day8" localSheetId="2">#REF!</definedName>
    <definedName name="___________________day8">#REF!</definedName>
    <definedName name="___________________day9" localSheetId="2">#REF!</definedName>
    <definedName name="___________________day9">#REF!</definedName>
    <definedName name="___________________dd1">#REF!</definedName>
    <definedName name="___________________ddd1">#REF!</definedName>
    <definedName name="___________________f1">#REF!</definedName>
    <definedName name="___________________f2">#REF!</definedName>
    <definedName name="___________________ff1">#REF!</definedName>
    <definedName name="___________________oba1">#REF!</definedName>
    <definedName name="___________________oba2">#REF!</definedName>
    <definedName name="___________________we1">#REF!</definedName>
    <definedName name="___________________we2">#REF!</definedName>
    <definedName name="___________________wee1">#REF!</definedName>
    <definedName name="__________________aa1">#REF!</definedName>
    <definedName name="__________________aaa1">#REF!</definedName>
    <definedName name="__________________ARE2">#N/A</definedName>
    <definedName name="__________________ARE3">#N/A</definedName>
    <definedName name="__________________ARE4">#N/A</definedName>
    <definedName name="__________________ARE5">#N/A</definedName>
    <definedName name="__________________ARE6">#N/A</definedName>
    <definedName name="__________________ARE7">#N/A</definedName>
    <definedName name="__________________ARE8">#N/A</definedName>
    <definedName name="__________________d1">#REF!</definedName>
    <definedName name="__________________day1" localSheetId="2">#REF!</definedName>
    <definedName name="__________________day1">#REF!</definedName>
    <definedName name="__________________day10" localSheetId="2">#REF!</definedName>
    <definedName name="__________________day10">#REF!</definedName>
    <definedName name="__________________day11" localSheetId="2">#REF!</definedName>
    <definedName name="__________________day11">#REF!</definedName>
    <definedName name="__________________day12" localSheetId="2">#REF!</definedName>
    <definedName name="__________________day12">#REF!</definedName>
    <definedName name="__________________day13" localSheetId="2">#REF!</definedName>
    <definedName name="__________________day13">#REF!</definedName>
    <definedName name="__________________day19" localSheetId="2">#REF!</definedName>
    <definedName name="__________________day19">#REF!</definedName>
    <definedName name="__________________day2" localSheetId="2">#REF!</definedName>
    <definedName name="__________________day2">#REF!</definedName>
    <definedName name="__________________day3" localSheetId="2">#REF!</definedName>
    <definedName name="__________________day3">#REF!</definedName>
    <definedName name="__________________day4" localSheetId="2">#REF!</definedName>
    <definedName name="__________________day4">#REF!</definedName>
    <definedName name="__________________day5" localSheetId="2">#REF!</definedName>
    <definedName name="__________________day5">#REF!</definedName>
    <definedName name="__________________day6" localSheetId="2">#REF!</definedName>
    <definedName name="__________________day6">#REF!</definedName>
    <definedName name="__________________day7" localSheetId="2">#REF!</definedName>
    <definedName name="__________________day7">#REF!</definedName>
    <definedName name="__________________day8" localSheetId="2">#REF!</definedName>
    <definedName name="__________________day8">#REF!</definedName>
    <definedName name="__________________day9" localSheetId="2">#REF!</definedName>
    <definedName name="__________________day9">#REF!</definedName>
    <definedName name="__________________dd1">#REF!</definedName>
    <definedName name="__________________ddd1">#REF!</definedName>
    <definedName name="__________________f1">#REF!</definedName>
    <definedName name="__________________f2">#REF!</definedName>
    <definedName name="__________________ff1">#REF!</definedName>
    <definedName name="__________________NG14">#N/A</definedName>
    <definedName name="__________________NG15">#N/A</definedName>
    <definedName name="__________________NG16">#N/A</definedName>
    <definedName name="__________________NG17">#N/A</definedName>
    <definedName name="__________________NG18">#N/A</definedName>
    <definedName name="__________________NG19">#N/A</definedName>
    <definedName name="__________________oba1">#REF!</definedName>
    <definedName name="__________________oba2">#REF!</definedName>
    <definedName name="__________________sp1">[1]รถพ่วงขนส่ง!$AA$31</definedName>
    <definedName name="__________________tc1">[1]รถพ่วงขนส่ง!$AA$78</definedName>
    <definedName name="__________________we1">#REF!</definedName>
    <definedName name="__________________we2">#REF!</definedName>
    <definedName name="__________________wee1">#REF!</definedName>
    <definedName name="_________________aa1">#REF!</definedName>
    <definedName name="_________________aaa1">#REF!</definedName>
    <definedName name="_________________ARE1">#N/A</definedName>
    <definedName name="_________________ARE2">#N/A</definedName>
    <definedName name="_________________ARE3">#N/A</definedName>
    <definedName name="_________________ARE4">#N/A</definedName>
    <definedName name="_________________ARE5">#N/A</definedName>
    <definedName name="_________________ARE6">#N/A</definedName>
    <definedName name="_________________ARE7">#N/A</definedName>
    <definedName name="_________________ARE8">#N/A</definedName>
    <definedName name="_________________d1">#REF!</definedName>
    <definedName name="_________________day1" localSheetId="2">#REF!</definedName>
    <definedName name="_________________day1">#REF!</definedName>
    <definedName name="_________________day10" localSheetId="2">#REF!</definedName>
    <definedName name="_________________day10">#REF!</definedName>
    <definedName name="_________________day11" localSheetId="2">#REF!</definedName>
    <definedName name="_________________day11">#REF!</definedName>
    <definedName name="_________________day12" localSheetId="2">#REF!</definedName>
    <definedName name="_________________day12">#REF!</definedName>
    <definedName name="_________________day13" localSheetId="2">#REF!</definedName>
    <definedName name="_________________day13">#REF!</definedName>
    <definedName name="_________________day19" localSheetId="2">#REF!</definedName>
    <definedName name="_________________day19">#REF!</definedName>
    <definedName name="_________________day2" localSheetId="2">#REF!</definedName>
    <definedName name="_________________day2">#REF!</definedName>
    <definedName name="_________________day3" localSheetId="2">#REF!</definedName>
    <definedName name="_________________day3">#REF!</definedName>
    <definedName name="_________________day4" localSheetId="2">#REF!</definedName>
    <definedName name="_________________day4">#REF!</definedName>
    <definedName name="_________________day5" localSheetId="2">#REF!</definedName>
    <definedName name="_________________day5">#REF!</definedName>
    <definedName name="_________________day6" localSheetId="2">#REF!</definedName>
    <definedName name="_________________day6">#REF!</definedName>
    <definedName name="_________________day7" localSheetId="2">#REF!</definedName>
    <definedName name="_________________day7">#REF!</definedName>
    <definedName name="_________________day8" localSheetId="2">#REF!</definedName>
    <definedName name="_________________day8">#REF!</definedName>
    <definedName name="_________________day9" localSheetId="2">#REF!</definedName>
    <definedName name="_________________day9">#REF!</definedName>
    <definedName name="_________________dd1">#REF!</definedName>
    <definedName name="_________________ddd1">#REF!</definedName>
    <definedName name="_________________f1">#REF!</definedName>
    <definedName name="_________________f2">#REF!</definedName>
    <definedName name="_________________ff1">#REF!</definedName>
    <definedName name="_________________ml1">[1]รถพ่วงขนส่ง!$AA$27</definedName>
    <definedName name="_________________NG13">#N/A</definedName>
    <definedName name="_________________NG14">#N/A</definedName>
    <definedName name="_________________NG15">#N/A</definedName>
    <definedName name="_________________NG16">#N/A</definedName>
    <definedName name="_________________NG17">#N/A</definedName>
    <definedName name="_________________NG18">#N/A</definedName>
    <definedName name="_________________NG19">#N/A</definedName>
    <definedName name="_________________oba1">#REF!</definedName>
    <definedName name="_________________oba2">#REF!</definedName>
    <definedName name="_________________sp1">[1]รถพ่วงขนส่ง!$AA$31</definedName>
    <definedName name="_________________tc1">[1]รถพ่วงขนส่ง!$AA$78</definedName>
    <definedName name="_________________we1">#REF!</definedName>
    <definedName name="_________________we2">#REF!</definedName>
    <definedName name="_________________wee1">#REF!</definedName>
    <definedName name="________________aaa1">#REF!</definedName>
    <definedName name="________________ARE1">#N/A</definedName>
    <definedName name="________________ARE2">#N/A</definedName>
    <definedName name="________________ARE3">#N/A</definedName>
    <definedName name="________________ARE4">#N/A</definedName>
    <definedName name="________________ARE5">#N/A</definedName>
    <definedName name="________________ARE6">#N/A</definedName>
    <definedName name="________________ARE7">#N/A</definedName>
    <definedName name="________________ARE8">#N/A</definedName>
    <definedName name="________________day1" localSheetId="2">#REF!</definedName>
    <definedName name="________________day1">#REF!</definedName>
    <definedName name="________________day10" localSheetId="2">#REF!</definedName>
    <definedName name="________________day10">#REF!</definedName>
    <definedName name="________________day11" localSheetId="2">#REF!</definedName>
    <definedName name="________________day11">#REF!</definedName>
    <definedName name="________________day12" localSheetId="2">#REF!</definedName>
    <definedName name="________________day12">#REF!</definedName>
    <definedName name="________________day13" localSheetId="2">#REF!</definedName>
    <definedName name="________________day13">#REF!</definedName>
    <definedName name="________________day19" localSheetId="2">#REF!</definedName>
    <definedName name="________________day19">#REF!</definedName>
    <definedName name="________________day2" localSheetId="2">#REF!</definedName>
    <definedName name="________________day2">#REF!</definedName>
    <definedName name="________________day3" localSheetId="2">#REF!</definedName>
    <definedName name="________________day3">#REF!</definedName>
    <definedName name="________________day4" localSheetId="2">#REF!</definedName>
    <definedName name="________________day4">#REF!</definedName>
    <definedName name="________________day5" localSheetId="2">#REF!</definedName>
    <definedName name="________________day5">#REF!</definedName>
    <definedName name="________________day6" localSheetId="2">#REF!</definedName>
    <definedName name="________________day6">#REF!</definedName>
    <definedName name="________________day7" localSheetId="2">#REF!</definedName>
    <definedName name="________________day7">#REF!</definedName>
    <definedName name="________________day8" localSheetId="2">#REF!</definedName>
    <definedName name="________________day8">#REF!</definedName>
    <definedName name="________________day9" localSheetId="2">#REF!</definedName>
    <definedName name="________________day9">#REF!</definedName>
    <definedName name="________________dd1">#REF!</definedName>
    <definedName name="________________ff1">#REF!</definedName>
    <definedName name="________________ml1">[1]รถพ่วงขนส่ง!$AA$27</definedName>
    <definedName name="________________NG13">#N/A</definedName>
    <definedName name="________________NG14">#N/A</definedName>
    <definedName name="________________NG15">#N/A</definedName>
    <definedName name="________________NG16">#N/A</definedName>
    <definedName name="________________NG17">#N/A</definedName>
    <definedName name="________________NG18">#N/A</definedName>
    <definedName name="________________NG19">#N/A</definedName>
    <definedName name="________________sp1">[1]รถพ่วงขนส่ง!$AA$31</definedName>
    <definedName name="________________tc1">[1]รถพ่วงขนส่ง!$AA$78</definedName>
    <definedName name="________________wee1">#REF!</definedName>
    <definedName name="_______________aa1">#REF!</definedName>
    <definedName name="_______________aaa1">#REF!</definedName>
    <definedName name="_______________ARE1">#N/A</definedName>
    <definedName name="_______________ARE2">#N/A</definedName>
    <definedName name="_______________ARE3">#N/A</definedName>
    <definedName name="_______________ARE4">#N/A</definedName>
    <definedName name="_______________ARE5">#N/A</definedName>
    <definedName name="_______________ARE6">#N/A</definedName>
    <definedName name="_______________ARE7">#N/A</definedName>
    <definedName name="_______________ARE8">#N/A</definedName>
    <definedName name="_______________d1">#REF!</definedName>
    <definedName name="_______________day1" localSheetId="2">#REF!</definedName>
    <definedName name="_______________day1">#REF!</definedName>
    <definedName name="_______________day10" localSheetId="2">#REF!</definedName>
    <definedName name="_______________day10">#REF!</definedName>
    <definedName name="_______________day11" localSheetId="2">#REF!</definedName>
    <definedName name="_______________day11">#REF!</definedName>
    <definedName name="_______________day12" localSheetId="2">#REF!</definedName>
    <definedName name="_______________day12">#REF!</definedName>
    <definedName name="_______________day13" localSheetId="2">#REF!</definedName>
    <definedName name="_______________day13">#REF!</definedName>
    <definedName name="_______________day19" localSheetId="2">#REF!</definedName>
    <definedName name="_______________day19">#REF!</definedName>
    <definedName name="_______________day2" localSheetId="2">#REF!</definedName>
    <definedName name="_______________day2">#REF!</definedName>
    <definedName name="_______________day3" localSheetId="2">#REF!</definedName>
    <definedName name="_______________day3">#REF!</definedName>
    <definedName name="_______________day4" localSheetId="2">#REF!</definedName>
    <definedName name="_______________day4">#REF!</definedName>
    <definedName name="_______________day5" localSheetId="2">#REF!</definedName>
    <definedName name="_______________day5">#REF!</definedName>
    <definedName name="_______________day6" localSheetId="2">#REF!</definedName>
    <definedName name="_______________day6">#REF!</definedName>
    <definedName name="_______________day7" localSheetId="2">#REF!</definedName>
    <definedName name="_______________day7">#REF!</definedName>
    <definedName name="_______________day8" localSheetId="2">#REF!</definedName>
    <definedName name="_______________day8">#REF!</definedName>
    <definedName name="_______________day9" localSheetId="2">#REF!</definedName>
    <definedName name="_______________day9">#REF!</definedName>
    <definedName name="_______________dd1">#REF!</definedName>
    <definedName name="_______________ddd1">#REF!</definedName>
    <definedName name="_______________f1">#REF!</definedName>
    <definedName name="_______________f2">#REF!</definedName>
    <definedName name="_______________ff1">#REF!</definedName>
    <definedName name="_______________ml1">[1]รถพ่วงขนส่ง!$AA$27</definedName>
    <definedName name="_______________NG13">#N/A</definedName>
    <definedName name="_______________NG14">#N/A</definedName>
    <definedName name="_______________NG15">#N/A</definedName>
    <definedName name="_______________NG16">#N/A</definedName>
    <definedName name="_______________NG17">#N/A</definedName>
    <definedName name="_______________NG18">#N/A</definedName>
    <definedName name="_______________NG19">#N/A</definedName>
    <definedName name="_______________oba1">#REF!</definedName>
    <definedName name="_______________oba2">#REF!</definedName>
    <definedName name="_______________sp1">[1]รถพ่วงขนส่ง!$AA$31</definedName>
    <definedName name="_______________tc1">[1]รถพ่วงขนส่ง!$AA$78</definedName>
    <definedName name="_______________we1">#REF!</definedName>
    <definedName name="_______________we2">#REF!</definedName>
    <definedName name="_______________wee1">#REF!</definedName>
    <definedName name="______________aa1">#REF!</definedName>
    <definedName name="______________aaa1">#REF!</definedName>
    <definedName name="______________ARE1">#N/A</definedName>
    <definedName name="______________ARE2">#N/A</definedName>
    <definedName name="______________ARE3">#N/A</definedName>
    <definedName name="______________ARE4">#N/A</definedName>
    <definedName name="______________ARE5">#N/A</definedName>
    <definedName name="______________ARE6">#N/A</definedName>
    <definedName name="______________ARE7">#N/A</definedName>
    <definedName name="______________ARE8">#N/A</definedName>
    <definedName name="______________d1">#REF!</definedName>
    <definedName name="______________day1" localSheetId="2">#REF!</definedName>
    <definedName name="______________day1">#REF!</definedName>
    <definedName name="______________day10" localSheetId="2">#REF!</definedName>
    <definedName name="______________day10">#REF!</definedName>
    <definedName name="______________day11" localSheetId="2">#REF!</definedName>
    <definedName name="______________day11">#REF!</definedName>
    <definedName name="______________day12" localSheetId="2">#REF!</definedName>
    <definedName name="______________day12">#REF!</definedName>
    <definedName name="______________day13" localSheetId="2">#REF!</definedName>
    <definedName name="______________day13">#REF!</definedName>
    <definedName name="______________day19" localSheetId="2">#REF!</definedName>
    <definedName name="______________day19">#REF!</definedName>
    <definedName name="______________day2" localSheetId="2">#REF!</definedName>
    <definedName name="______________day2">#REF!</definedName>
    <definedName name="______________day3" localSheetId="2">#REF!</definedName>
    <definedName name="______________day3">#REF!</definedName>
    <definedName name="______________day4" localSheetId="2">#REF!</definedName>
    <definedName name="______________day4">#REF!</definedName>
    <definedName name="______________day5" localSheetId="2">#REF!</definedName>
    <definedName name="______________day5">#REF!</definedName>
    <definedName name="______________day6" localSheetId="2">#REF!</definedName>
    <definedName name="______________day6">#REF!</definedName>
    <definedName name="______________day7" localSheetId="2">#REF!</definedName>
    <definedName name="______________day7">#REF!</definedName>
    <definedName name="______________day8" localSheetId="2">#REF!</definedName>
    <definedName name="______________day8">#REF!</definedName>
    <definedName name="______________day9" localSheetId="2">#REF!</definedName>
    <definedName name="______________day9">#REF!</definedName>
    <definedName name="______________dd1">#REF!</definedName>
    <definedName name="______________ddd1">#REF!</definedName>
    <definedName name="______________f1">#REF!</definedName>
    <definedName name="______________f2">#REF!</definedName>
    <definedName name="______________ff1">#REF!</definedName>
    <definedName name="______________ml1">[1]รถพ่วงขนส่ง!$AA$27</definedName>
    <definedName name="______________NG13">#N/A</definedName>
    <definedName name="______________NG14">#N/A</definedName>
    <definedName name="______________NG15">#N/A</definedName>
    <definedName name="______________NG16">#N/A</definedName>
    <definedName name="______________NG17">#N/A</definedName>
    <definedName name="______________NG18">#N/A</definedName>
    <definedName name="______________NG19">#N/A</definedName>
    <definedName name="______________oba1">#REF!</definedName>
    <definedName name="______________oba2">#REF!</definedName>
    <definedName name="______________sp1">[1]รถพ่วงขนส่ง!$AA$31</definedName>
    <definedName name="______________tc1">[1]รถพ่วงขนส่ง!$AA$78</definedName>
    <definedName name="______________we1">#REF!</definedName>
    <definedName name="______________we2">#REF!</definedName>
    <definedName name="______________wee1">#REF!</definedName>
    <definedName name="_____________aa1">#REF!</definedName>
    <definedName name="_____________aaa1">#REF!</definedName>
    <definedName name="_____________ARE1">#N/A</definedName>
    <definedName name="_____________ARE2">#N/A</definedName>
    <definedName name="_____________ARE3">#N/A</definedName>
    <definedName name="_____________ARE4">#N/A</definedName>
    <definedName name="_____________ARE5">#N/A</definedName>
    <definedName name="_____________ARE6">#N/A</definedName>
    <definedName name="_____________ARE7">#N/A</definedName>
    <definedName name="_____________ARE8">#N/A</definedName>
    <definedName name="_____________d1">#REF!</definedName>
    <definedName name="_____________day1" localSheetId="2">#REF!</definedName>
    <definedName name="_____________day1">#REF!</definedName>
    <definedName name="_____________day10" localSheetId="2">#REF!</definedName>
    <definedName name="_____________day10">#REF!</definedName>
    <definedName name="_____________day11" localSheetId="2">#REF!</definedName>
    <definedName name="_____________day11">#REF!</definedName>
    <definedName name="_____________day12" localSheetId="2">#REF!</definedName>
    <definedName name="_____________day12">#REF!</definedName>
    <definedName name="_____________day13" localSheetId="2">#REF!</definedName>
    <definedName name="_____________day13">#REF!</definedName>
    <definedName name="_____________day19" localSheetId="2">#REF!</definedName>
    <definedName name="_____________day19">#REF!</definedName>
    <definedName name="_____________day2" localSheetId="2">#REF!</definedName>
    <definedName name="_____________day2">#REF!</definedName>
    <definedName name="_____________day3" localSheetId="2">#REF!</definedName>
    <definedName name="_____________day3">#REF!</definedName>
    <definedName name="_____________day4" localSheetId="2">#REF!</definedName>
    <definedName name="_____________day4">#REF!</definedName>
    <definedName name="_____________day5" localSheetId="2">#REF!</definedName>
    <definedName name="_____________day5">#REF!</definedName>
    <definedName name="_____________day6" localSheetId="2">#REF!</definedName>
    <definedName name="_____________day6">#REF!</definedName>
    <definedName name="_____________day7" localSheetId="2">#REF!</definedName>
    <definedName name="_____________day7">#REF!</definedName>
    <definedName name="_____________day8" localSheetId="2">#REF!</definedName>
    <definedName name="_____________day8">#REF!</definedName>
    <definedName name="_____________day9" localSheetId="2">#REF!</definedName>
    <definedName name="_____________day9">#REF!</definedName>
    <definedName name="_____________dd1">#REF!</definedName>
    <definedName name="_____________ddd1">#REF!</definedName>
    <definedName name="_____________f1">#REF!</definedName>
    <definedName name="_____________f2">#REF!</definedName>
    <definedName name="_____________ff1">#REF!</definedName>
    <definedName name="_____________frm3">#REF!</definedName>
    <definedName name="_____________frm4">#REF!</definedName>
    <definedName name="_____________frm5">#REF!</definedName>
    <definedName name="_____________ftt1">#REF!</definedName>
    <definedName name="_____________ftt2">#REF!</definedName>
    <definedName name="_____________ml1">[1]รถพ่วงขนส่ง!$AA$27</definedName>
    <definedName name="_____________NG13">#N/A</definedName>
    <definedName name="_____________NG14">#N/A</definedName>
    <definedName name="_____________NG15">#N/A</definedName>
    <definedName name="_____________NG16">#N/A</definedName>
    <definedName name="_____________NG17">#N/A</definedName>
    <definedName name="_____________NG18">#N/A</definedName>
    <definedName name="_____________NG19">#N/A</definedName>
    <definedName name="_____________oba1">#REF!</definedName>
    <definedName name="_____________oba2">#REF!</definedName>
    <definedName name="_____________sp1">[1]รถพ่วงขนส่ง!$AA$31</definedName>
    <definedName name="_____________tc1">[1]รถพ่วงขนส่ง!$AA$78</definedName>
    <definedName name="_____________we1">#REF!</definedName>
    <definedName name="_____________we2">#REF!</definedName>
    <definedName name="_____________wee1">#REF!</definedName>
    <definedName name="____________aa1">#REF!</definedName>
    <definedName name="____________aaa1">#REF!</definedName>
    <definedName name="____________ARE1">#N/A</definedName>
    <definedName name="____________ARE2">#N/A</definedName>
    <definedName name="____________ARE3">#N/A</definedName>
    <definedName name="____________ARE4">#N/A</definedName>
    <definedName name="____________ARE5">#N/A</definedName>
    <definedName name="____________ARE6">#N/A</definedName>
    <definedName name="____________ARE7">#N/A</definedName>
    <definedName name="____________ARE8">#N/A</definedName>
    <definedName name="____________d1">#REF!</definedName>
    <definedName name="____________day1" localSheetId="2">#REF!</definedName>
    <definedName name="____________day1">#REF!</definedName>
    <definedName name="____________day10" localSheetId="2">#REF!</definedName>
    <definedName name="____________day10">#REF!</definedName>
    <definedName name="____________day11" localSheetId="2">#REF!</definedName>
    <definedName name="____________day11">#REF!</definedName>
    <definedName name="____________day12" localSheetId="2">#REF!</definedName>
    <definedName name="____________day12">#REF!</definedName>
    <definedName name="____________day13" localSheetId="2">#REF!</definedName>
    <definedName name="____________day13">#REF!</definedName>
    <definedName name="____________day19" localSheetId="2">#REF!</definedName>
    <definedName name="____________day19">#REF!</definedName>
    <definedName name="____________day2" localSheetId="2">#REF!</definedName>
    <definedName name="____________day2">#REF!</definedName>
    <definedName name="____________day3" localSheetId="2">#REF!</definedName>
    <definedName name="____________day3">#REF!</definedName>
    <definedName name="____________day4" localSheetId="2">#REF!</definedName>
    <definedName name="____________day4">#REF!</definedName>
    <definedName name="____________day5" localSheetId="2">#REF!</definedName>
    <definedName name="____________day5">#REF!</definedName>
    <definedName name="____________day6" localSheetId="2">#REF!</definedName>
    <definedName name="____________day6">#REF!</definedName>
    <definedName name="____________day7" localSheetId="2">#REF!</definedName>
    <definedName name="____________day7">#REF!</definedName>
    <definedName name="____________day8" localSheetId="2">#REF!</definedName>
    <definedName name="____________day8">#REF!</definedName>
    <definedName name="____________day9" localSheetId="2">#REF!</definedName>
    <definedName name="____________day9">#REF!</definedName>
    <definedName name="____________dd1">#REF!</definedName>
    <definedName name="____________ddd1">#REF!</definedName>
    <definedName name="____________f1">#REF!</definedName>
    <definedName name="____________f2">#REF!</definedName>
    <definedName name="____________ff1">#REF!</definedName>
    <definedName name="____________frm2">#REF!</definedName>
    <definedName name="____________ml1">[1]รถพ่วงขนส่ง!$AA$27</definedName>
    <definedName name="____________NG13">#N/A</definedName>
    <definedName name="____________NG14">#N/A</definedName>
    <definedName name="____________NG15">#N/A</definedName>
    <definedName name="____________NG16">#N/A</definedName>
    <definedName name="____________NG17">#N/A</definedName>
    <definedName name="____________NG18">#N/A</definedName>
    <definedName name="____________NG19">#N/A</definedName>
    <definedName name="____________oba1">#REF!</definedName>
    <definedName name="____________oba2">#REF!</definedName>
    <definedName name="____________pvc150">#REF!</definedName>
    <definedName name="____________sp1">[1]รถพ่วงขนส่ง!$AA$31</definedName>
    <definedName name="____________sp4">#REF!</definedName>
    <definedName name="____________sp5">#REF!</definedName>
    <definedName name="____________tc1">[1]รถพ่วงขนส่ง!$AA$78</definedName>
    <definedName name="____________we1">#REF!</definedName>
    <definedName name="____________we2">#REF!</definedName>
    <definedName name="____________wee1">#REF!</definedName>
    <definedName name="___________aa1">#REF!</definedName>
    <definedName name="___________aaa1">#REF!</definedName>
    <definedName name="___________ARE1">#N/A</definedName>
    <definedName name="___________ARE2">#N/A</definedName>
    <definedName name="___________ARE3">#N/A</definedName>
    <definedName name="___________ARE4">#N/A</definedName>
    <definedName name="___________ARE5">#N/A</definedName>
    <definedName name="___________ARE6">#N/A</definedName>
    <definedName name="___________ARE7">#N/A</definedName>
    <definedName name="___________ARE8">#N/A</definedName>
    <definedName name="___________d1">#REF!</definedName>
    <definedName name="___________day1" localSheetId="2">#REF!</definedName>
    <definedName name="___________day1">#REF!</definedName>
    <definedName name="___________day10" localSheetId="2">#REF!</definedName>
    <definedName name="___________day10">#REF!</definedName>
    <definedName name="___________day11" localSheetId="2">#REF!</definedName>
    <definedName name="___________day11">#REF!</definedName>
    <definedName name="___________day12" localSheetId="2">#REF!</definedName>
    <definedName name="___________day12">#REF!</definedName>
    <definedName name="___________day13" localSheetId="2">#REF!</definedName>
    <definedName name="___________day13">#REF!</definedName>
    <definedName name="___________day19" localSheetId="2">#REF!</definedName>
    <definedName name="___________day19">#REF!</definedName>
    <definedName name="___________day2" localSheetId="2">#REF!</definedName>
    <definedName name="___________day2">#REF!</definedName>
    <definedName name="___________day3" localSheetId="2">#REF!</definedName>
    <definedName name="___________day3">#REF!</definedName>
    <definedName name="___________day4" localSheetId="2">#REF!</definedName>
    <definedName name="___________day4">#REF!</definedName>
    <definedName name="___________day5" localSheetId="2">#REF!</definedName>
    <definedName name="___________day5">#REF!</definedName>
    <definedName name="___________day6" localSheetId="2">#REF!</definedName>
    <definedName name="___________day6">#REF!</definedName>
    <definedName name="___________day7" localSheetId="2">#REF!</definedName>
    <definedName name="___________day7">#REF!</definedName>
    <definedName name="___________day8" localSheetId="2">#REF!</definedName>
    <definedName name="___________day8">#REF!</definedName>
    <definedName name="___________day9" localSheetId="2">#REF!</definedName>
    <definedName name="___________day9">#REF!</definedName>
    <definedName name="___________dd1">#REF!</definedName>
    <definedName name="___________ddd1">#REF!</definedName>
    <definedName name="___________f1">#REF!</definedName>
    <definedName name="___________f2">#REF!</definedName>
    <definedName name="___________ff1">#REF!</definedName>
    <definedName name="___________ml1">[1]รถพ่วงขนส่ง!$AA$27</definedName>
    <definedName name="___________NG13">#N/A</definedName>
    <definedName name="___________NG14">#N/A</definedName>
    <definedName name="___________NG15">#N/A</definedName>
    <definedName name="___________NG16">#N/A</definedName>
    <definedName name="___________NG17">#N/A</definedName>
    <definedName name="___________NG18">#N/A</definedName>
    <definedName name="___________NG19">#N/A</definedName>
    <definedName name="___________oba1">#REF!</definedName>
    <definedName name="___________oba2">#REF!</definedName>
    <definedName name="___________pvc100">#REF!</definedName>
    <definedName name="___________pvc150">#REF!</definedName>
    <definedName name="___________pvc50">#REF!</definedName>
    <definedName name="___________sp1">[1]รถพ่วงขนส่ง!$AA$31</definedName>
    <definedName name="___________sp2">#REF!</definedName>
    <definedName name="___________sp3">#REF!</definedName>
    <definedName name="___________sp4">#REF!</definedName>
    <definedName name="___________sp5">#REF!</definedName>
    <definedName name="___________tc1">[1]รถพ่วงขนส่ง!$AA$78</definedName>
    <definedName name="___________we1">#REF!</definedName>
    <definedName name="___________we2">#REF!</definedName>
    <definedName name="___________wee1">#REF!</definedName>
    <definedName name="__________aa1">#REF!</definedName>
    <definedName name="__________aaa1">#REF!</definedName>
    <definedName name="__________ARE1">#N/A</definedName>
    <definedName name="__________ARE2">#N/A</definedName>
    <definedName name="__________ARE3">#N/A</definedName>
    <definedName name="__________ARE4">#N/A</definedName>
    <definedName name="__________ARE5">#N/A</definedName>
    <definedName name="__________ARE6">#N/A</definedName>
    <definedName name="__________ARE7">#N/A</definedName>
    <definedName name="__________ARE8">#N/A</definedName>
    <definedName name="__________con11" localSheetId="2">#REF!</definedName>
    <definedName name="__________con11">#REF!</definedName>
    <definedName name="__________con2" localSheetId="2">#REF!</definedName>
    <definedName name="__________con2">#REF!</definedName>
    <definedName name="__________con3" localSheetId="2">#REF!</definedName>
    <definedName name="__________con3">#REF!</definedName>
    <definedName name="__________con4">#REF!</definedName>
    <definedName name="__________d1">#REF!</definedName>
    <definedName name="__________day1" localSheetId="2">#REF!</definedName>
    <definedName name="__________day1">#REF!</definedName>
    <definedName name="__________day10" localSheetId="2">#REF!</definedName>
    <definedName name="__________day10">#REF!</definedName>
    <definedName name="__________day11" localSheetId="2">#REF!</definedName>
    <definedName name="__________day11">#REF!</definedName>
    <definedName name="__________day12" localSheetId="2">#REF!</definedName>
    <definedName name="__________day12">#REF!</definedName>
    <definedName name="__________day13" localSheetId="2">#REF!</definedName>
    <definedName name="__________day13">#REF!</definedName>
    <definedName name="__________day19" localSheetId="2">#REF!</definedName>
    <definedName name="__________day19">#REF!</definedName>
    <definedName name="__________day2" localSheetId="2">#REF!</definedName>
    <definedName name="__________day2">#REF!</definedName>
    <definedName name="__________day3" localSheetId="2">#REF!</definedName>
    <definedName name="__________day3">#REF!</definedName>
    <definedName name="__________day4" localSheetId="2">#REF!</definedName>
    <definedName name="__________day4">#REF!</definedName>
    <definedName name="__________day5" localSheetId="2">#REF!</definedName>
    <definedName name="__________day5">#REF!</definedName>
    <definedName name="__________day6" localSheetId="2">#REF!</definedName>
    <definedName name="__________day6">#REF!</definedName>
    <definedName name="__________day7" localSheetId="2">#REF!</definedName>
    <definedName name="__________day7">#REF!</definedName>
    <definedName name="__________day8" localSheetId="2">#REF!</definedName>
    <definedName name="__________day8">#REF!</definedName>
    <definedName name="__________day9" localSheetId="2">#REF!</definedName>
    <definedName name="__________day9">#REF!</definedName>
    <definedName name="__________dd1">#REF!</definedName>
    <definedName name="__________ddd1">#REF!</definedName>
    <definedName name="__________f1">#REF!</definedName>
    <definedName name="__________f2">#REF!</definedName>
    <definedName name="__________FAC1">[2]สรุป!$C$307</definedName>
    <definedName name="__________ff1">#REF!</definedName>
    <definedName name="__________fws1">'[3]11 ข้อมูลงานCon'!$AB$30</definedName>
    <definedName name="__________ml1">[1]รถพ่วงขนส่ง!$AA$27</definedName>
    <definedName name="__________NG13">#N/A</definedName>
    <definedName name="__________NG14">#N/A</definedName>
    <definedName name="__________NG15">#N/A</definedName>
    <definedName name="__________NG16">#N/A</definedName>
    <definedName name="__________NG17">#N/A</definedName>
    <definedName name="__________NG18">#N/A</definedName>
    <definedName name="__________NG19">#N/A</definedName>
    <definedName name="__________oba1">#REF!</definedName>
    <definedName name="__________oba2">#REF!</definedName>
    <definedName name="__________pvc100">#REF!</definedName>
    <definedName name="__________pvc150">#REF!</definedName>
    <definedName name="__________pvc50">#REF!</definedName>
    <definedName name="__________sb1">'[3]12 ข้อมูลงานไม้แบบ'!$W$29</definedName>
    <definedName name="__________sd30" localSheetId="2">#REF!</definedName>
    <definedName name="__________sd30">#REF!</definedName>
    <definedName name="__________sd40" localSheetId="2">#REF!</definedName>
    <definedName name="__________sd40">#REF!</definedName>
    <definedName name="__________sp1" localSheetId="2">#REF!</definedName>
    <definedName name="__________sp1">#REF!</definedName>
    <definedName name="__________sp2">#REF!</definedName>
    <definedName name="__________sp3">#REF!</definedName>
    <definedName name="__________sp4">#REF!</definedName>
    <definedName name="__________sp5">#REF!</definedName>
    <definedName name="__________st1">#REF!</definedName>
    <definedName name="__________st2">#REF!</definedName>
    <definedName name="__________st3">#REF!</definedName>
    <definedName name="__________TAB23">#REF!</definedName>
    <definedName name="__________TAB24">#REF!</definedName>
    <definedName name="__________tc1">#REF!</definedName>
    <definedName name="__________we1">#REF!</definedName>
    <definedName name="__________we2">#REF!</definedName>
    <definedName name="__________wee1">#REF!</definedName>
    <definedName name="_________aa1">#REF!</definedName>
    <definedName name="_________aaa1">#REF!</definedName>
    <definedName name="_________ARE1">#N/A</definedName>
    <definedName name="_________ARE2">#N/A</definedName>
    <definedName name="_________ARE3">#N/A</definedName>
    <definedName name="_________ARE4">#N/A</definedName>
    <definedName name="_________ARE5">#N/A</definedName>
    <definedName name="_________ARE6">#N/A</definedName>
    <definedName name="_________ARE7">#N/A</definedName>
    <definedName name="_________ARE8">#N/A</definedName>
    <definedName name="_________con1" localSheetId="2">#REF!</definedName>
    <definedName name="_________con1">#REF!</definedName>
    <definedName name="_________con11" localSheetId="2">#REF!</definedName>
    <definedName name="_________con11">#REF!</definedName>
    <definedName name="_________con2" localSheetId="2">#REF!</definedName>
    <definedName name="_________con2">#REF!</definedName>
    <definedName name="_________con3">#REF!</definedName>
    <definedName name="_________con4">#REF!</definedName>
    <definedName name="_________d1">#REF!</definedName>
    <definedName name="_________day1" localSheetId="2">#REF!</definedName>
    <definedName name="_________day1">#REF!</definedName>
    <definedName name="_________day10" localSheetId="2">#REF!</definedName>
    <definedName name="_________day10">#REF!</definedName>
    <definedName name="_________day11" localSheetId="2">#REF!</definedName>
    <definedName name="_________day11">#REF!</definedName>
    <definedName name="_________day12" localSheetId="2">#REF!</definedName>
    <definedName name="_________day12">#REF!</definedName>
    <definedName name="_________day13" localSheetId="2">#REF!</definedName>
    <definedName name="_________day13">#REF!</definedName>
    <definedName name="_________day19" localSheetId="2">#REF!</definedName>
    <definedName name="_________day19">#REF!</definedName>
    <definedName name="_________day2" localSheetId="2">#REF!</definedName>
    <definedName name="_________day2">#REF!</definedName>
    <definedName name="_________day3" localSheetId="2">#REF!</definedName>
    <definedName name="_________day3">#REF!</definedName>
    <definedName name="_________day4" localSheetId="2">#REF!</definedName>
    <definedName name="_________day4">#REF!</definedName>
    <definedName name="_________day5" localSheetId="2">#REF!</definedName>
    <definedName name="_________day5">#REF!</definedName>
    <definedName name="_________day6" localSheetId="2">#REF!</definedName>
    <definedName name="_________day6">#REF!</definedName>
    <definedName name="_________day7" localSheetId="2">#REF!</definedName>
    <definedName name="_________day7">#REF!</definedName>
    <definedName name="_________day8" localSheetId="2">#REF!</definedName>
    <definedName name="_________day8">#REF!</definedName>
    <definedName name="_________day9" localSheetId="2">#REF!</definedName>
    <definedName name="_________day9">#REF!</definedName>
    <definedName name="_________dd1">#REF!</definedName>
    <definedName name="_________ddd1">#REF!</definedName>
    <definedName name="_________f1">#REF!</definedName>
    <definedName name="_________f2">#REF!</definedName>
    <definedName name="_________FAC1">[4]สรุป!$C$307</definedName>
    <definedName name="_________ff1" localSheetId="2">#REF!</definedName>
    <definedName name="_________ff1">#REF!</definedName>
    <definedName name="_________fws1">'[3]11 ข้อมูลงานCon'!$AB$30</definedName>
    <definedName name="_________ml1">[1]รถพ่วงขนส่ง!$AA$27</definedName>
    <definedName name="_________NG13">#N/A</definedName>
    <definedName name="_________NG14">#N/A</definedName>
    <definedName name="_________NG15">#N/A</definedName>
    <definedName name="_________NG16">#N/A</definedName>
    <definedName name="_________NG17">#N/A</definedName>
    <definedName name="_________NG18">#N/A</definedName>
    <definedName name="_________NG19">#N/A</definedName>
    <definedName name="_________oba1">#REF!</definedName>
    <definedName name="_________oba2">#REF!</definedName>
    <definedName name="_________pvc100">#REF!</definedName>
    <definedName name="_________pvc150">#REF!</definedName>
    <definedName name="_________pvc50">#REF!</definedName>
    <definedName name="_________sb1">'[3]12 ข้อมูลงานไม้แบบ'!$W$29</definedName>
    <definedName name="_________sd30" localSheetId="2">#REF!</definedName>
    <definedName name="_________sd30">#REF!</definedName>
    <definedName name="_________sd40" localSheetId="2">#REF!</definedName>
    <definedName name="_________sd40">#REF!</definedName>
    <definedName name="_________sp1">[1]รถพ่วงขนส่ง!$AA$31</definedName>
    <definedName name="_________sp2">#REF!</definedName>
    <definedName name="_________sp3">#REF!</definedName>
    <definedName name="_________sp4">#REF!</definedName>
    <definedName name="_________sp5">#REF!</definedName>
    <definedName name="_________st1">#REF!</definedName>
    <definedName name="_________st2">#REF!</definedName>
    <definedName name="_________st3">#REF!</definedName>
    <definedName name="_________tc1">[1]รถพ่วงขนส่ง!$AA$78</definedName>
    <definedName name="_________we1">#REF!</definedName>
    <definedName name="_________we2">#REF!</definedName>
    <definedName name="_________wee1">#REF!</definedName>
    <definedName name="________aa1">#REF!</definedName>
    <definedName name="________aaa1">#REF!</definedName>
    <definedName name="________ARE1">#N/A</definedName>
    <definedName name="________ARE2">#N/A</definedName>
    <definedName name="________ARE3">#N/A</definedName>
    <definedName name="________ARE4">#N/A</definedName>
    <definedName name="________ARE5">#N/A</definedName>
    <definedName name="________ARE6">#N/A</definedName>
    <definedName name="________ARE7">#N/A</definedName>
    <definedName name="________ARE8">#N/A</definedName>
    <definedName name="________con1" localSheetId="2">#REF!</definedName>
    <definedName name="________con1">#REF!</definedName>
    <definedName name="________con11" localSheetId="2">#REF!</definedName>
    <definedName name="________con11">#REF!</definedName>
    <definedName name="________con2" localSheetId="2">#REF!</definedName>
    <definedName name="________con2">#REF!</definedName>
    <definedName name="________con3">#REF!</definedName>
    <definedName name="________con4">#REF!</definedName>
    <definedName name="________d1">#REF!</definedName>
    <definedName name="________day1" localSheetId="2">#REF!</definedName>
    <definedName name="________day1">#REF!</definedName>
    <definedName name="________day10" localSheetId="2">#REF!</definedName>
    <definedName name="________day10">#REF!</definedName>
    <definedName name="________day11" localSheetId="2">#REF!</definedName>
    <definedName name="________day11">#REF!</definedName>
    <definedName name="________day12" localSheetId="2">#REF!</definedName>
    <definedName name="________day12">#REF!</definedName>
    <definedName name="________day13" localSheetId="2">#REF!</definedName>
    <definedName name="________day13">#REF!</definedName>
    <definedName name="________day19" localSheetId="2">#REF!</definedName>
    <definedName name="________day19">#REF!</definedName>
    <definedName name="________day2" localSheetId="2">#REF!</definedName>
    <definedName name="________day2">#REF!</definedName>
    <definedName name="________day3" localSheetId="2">#REF!</definedName>
    <definedName name="________day3">#REF!</definedName>
    <definedName name="________day4" localSheetId="2">#REF!</definedName>
    <definedName name="________day4">#REF!</definedName>
    <definedName name="________day5" localSheetId="2">#REF!</definedName>
    <definedName name="________day5">#REF!</definedName>
    <definedName name="________day6" localSheetId="2">#REF!</definedName>
    <definedName name="________day6">#REF!</definedName>
    <definedName name="________day7" localSheetId="2">#REF!</definedName>
    <definedName name="________day7">#REF!</definedName>
    <definedName name="________day8" localSheetId="2">#REF!</definedName>
    <definedName name="________day8">#REF!</definedName>
    <definedName name="________day9" localSheetId="2">#REF!</definedName>
    <definedName name="________day9">#REF!</definedName>
    <definedName name="________dd1">#REF!</definedName>
    <definedName name="________ddd1">#REF!</definedName>
    <definedName name="________f1">#REF!</definedName>
    <definedName name="________f2">#REF!</definedName>
    <definedName name="________FAC1">[4]สรุป!$C$307</definedName>
    <definedName name="________ff1" localSheetId="2">#REF!</definedName>
    <definedName name="________ff1">#REF!</definedName>
    <definedName name="________fws1">'[3]11 ข้อมูลงานCon'!$AB$30</definedName>
    <definedName name="________ml1">[1]รถพ่วงขนส่ง!$AA$27</definedName>
    <definedName name="________NG13">#N/A</definedName>
    <definedName name="________NG14">#N/A</definedName>
    <definedName name="________NG15">#N/A</definedName>
    <definedName name="________NG16">#N/A</definedName>
    <definedName name="________NG17">#N/A</definedName>
    <definedName name="________NG18">#N/A</definedName>
    <definedName name="________NG19">#N/A</definedName>
    <definedName name="________oba1">#REF!</definedName>
    <definedName name="________oba2">#REF!</definedName>
    <definedName name="________pvc100">#REF!</definedName>
    <definedName name="________pvc150">#REF!</definedName>
    <definedName name="________pvc50">#REF!</definedName>
    <definedName name="________sb1">'[3]12 ข้อมูลงานไม้แบบ'!$W$29</definedName>
    <definedName name="________sd30" localSheetId="2">#REF!</definedName>
    <definedName name="________sd30">#REF!</definedName>
    <definedName name="________sd40" localSheetId="2">#REF!</definedName>
    <definedName name="________sd40">#REF!</definedName>
    <definedName name="________sp1">[1]รถพ่วงขนส่ง!$AA$31</definedName>
    <definedName name="________sp2">#REF!</definedName>
    <definedName name="________sp3">#REF!</definedName>
    <definedName name="________sp4">#REF!</definedName>
    <definedName name="________sp5">#REF!</definedName>
    <definedName name="________st1">#REF!</definedName>
    <definedName name="________st2">#REF!</definedName>
    <definedName name="________st3">#REF!</definedName>
    <definedName name="________tc1">[1]รถพ่วงขนส่ง!$AA$78</definedName>
    <definedName name="________we1">#REF!</definedName>
    <definedName name="________we2">#REF!</definedName>
    <definedName name="________wee1">#REF!</definedName>
    <definedName name="_______aa1">#REF!</definedName>
    <definedName name="_______aaa1">#REF!</definedName>
    <definedName name="_______ARE1">#N/A</definedName>
    <definedName name="_______ARE2">#N/A</definedName>
    <definedName name="_______ARE3">#N/A</definedName>
    <definedName name="_______ARE4">#N/A</definedName>
    <definedName name="_______ARE5">#N/A</definedName>
    <definedName name="_______ARE6">#N/A</definedName>
    <definedName name="_______ARE7">#N/A</definedName>
    <definedName name="_______ARE8">#N/A</definedName>
    <definedName name="_______con1" localSheetId="2">#REF!</definedName>
    <definedName name="_______con1">#REF!</definedName>
    <definedName name="_______con11" localSheetId="2">#REF!</definedName>
    <definedName name="_______con11">#REF!</definedName>
    <definedName name="_______con2" localSheetId="2">#REF!</definedName>
    <definedName name="_______con2">#REF!</definedName>
    <definedName name="_______con3">#REF!</definedName>
    <definedName name="_______con4">#REF!</definedName>
    <definedName name="_______d1">#REF!</definedName>
    <definedName name="_______day1" localSheetId="2">#REF!</definedName>
    <definedName name="_______day1">#REF!</definedName>
    <definedName name="_______day10" localSheetId="2">#REF!</definedName>
    <definedName name="_______day10">#REF!</definedName>
    <definedName name="_______day11" localSheetId="2">#REF!</definedName>
    <definedName name="_______day11">#REF!</definedName>
    <definedName name="_______day12" localSheetId="2">#REF!</definedName>
    <definedName name="_______day12">#REF!</definedName>
    <definedName name="_______day13" localSheetId="2">#REF!</definedName>
    <definedName name="_______day13">#REF!</definedName>
    <definedName name="_______day19" localSheetId="2">#REF!</definedName>
    <definedName name="_______day19">#REF!</definedName>
    <definedName name="_______day2" localSheetId="2">#REF!</definedName>
    <definedName name="_______day2">#REF!</definedName>
    <definedName name="_______day3" localSheetId="2">#REF!</definedName>
    <definedName name="_______day3">#REF!</definedName>
    <definedName name="_______day4" localSheetId="2">#REF!</definedName>
    <definedName name="_______day4">#REF!</definedName>
    <definedName name="_______day5" localSheetId="2">#REF!</definedName>
    <definedName name="_______day5">#REF!</definedName>
    <definedName name="_______day6" localSheetId="2">#REF!</definedName>
    <definedName name="_______day6">#REF!</definedName>
    <definedName name="_______day7" localSheetId="2">#REF!</definedName>
    <definedName name="_______day7">#REF!</definedName>
    <definedName name="_______day8" localSheetId="2">#REF!</definedName>
    <definedName name="_______day8">#REF!</definedName>
    <definedName name="_______day9" localSheetId="2">#REF!</definedName>
    <definedName name="_______day9">#REF!</definedName>
    <definedName name="_______dd1">#REF!</definedName>
    <definedName name="_______ddd1">#REF!</definedName>
    <definedName name="_______f1">#REF!</definedName>
    <definedName name="_______f2">#REF!</definedName>
    <definedName name="_______FAC1">[4]สรุป!$C$307</definedName>
    <definedName name="_______ff1" localSheetId="2">#REF!</definedName>
    <definedName name="_______ff1">#REF!</definedName>
    <definedName name="_______fws1">'[3]11 ข้อมูลงานCon'!$AB$30</definedName>
    <definedName name="_______ml1">[1]รถพ่วงขนส่ง!$AA$27</definedName>
    <definedName name="_______NG13">#N/A</definedName>
    <definedName name="_______NG14">#N/A</definedName>
    <definedName name="_______NG15">#N/A</definedName>
    <definedName name="_______NG16">#N/A</definedName>
    <definedName name="_______NG17">#N/A</definedName>
    <definedName name="_______NG18">#N/A</definedName>
    <definedName name="_______NG19">#N/A</definedName>
    <definedName name="_______oba1">#REF!</definedName>
    <definedName name="_______oba2">#REF!</definedName>
    <definedName name="_______pvc100">#REF!</definedName>
    <definedName name="_______pvc150">#REF!</definedName>
    <definedName name="_______pvc50">#REF!</definedName>
    <definedName name="_______sb1">'[3]12 ข้อมูลงานไม้แบบ'!$W$29</definedName>
    <definedName name="_______sd30" localSheetId="2">#REF!</definedName>
    <definedName name="_______sd30">#REF!</definedName>
    <definedName name="_______sd40" localSheetId="2">#REF!</definedName>
    <definedName name="_______sd40">#REF!</definedName>
    <definedName name="_______sp1">#REF!</definedName>
    <definedName name="_______sp2">#REF!</definedName>
    <definedName name="_______sp3">#REF!</definedName>
    <definedName name="_______sp4">#REF!</definedName>
    <definedName name="_______sp5">#REF!</definedName>
    <definedName name="_______st1">#REF!</definedName>
    <definedName name="_______st2">#REF!</definedName>
    <definedName name="_______st3">#REF!</definedName>
    <definedName name="_______tc1">[1]รถพ่วงขนส่ง!$AA$78</definedName>
    <definedName name="_______we1">#REF!</definedName>
    <definedName name="_______we2">#REF!</definedName>
    <definedName name="_______wee1">#REF!</definedName>
    <definedName name="______aa1">#REF!</definedName>
    <definedName name="______aaa1">#REF!</definedName>
    <definedName name="______ARE1">#N/A</definedName>
    <definedName name="______ARE2">#N/A</definedName>
    <definedName name="______ARE3">#N/A</definedName>
    <definedName name="______ARE4">#N/A</definedName>
    <definedName name="______ARE5">#N/A</definedName>
    <definedName name="______ARE6">#N/A</definedName>
    <definedName name="______ARE7">#N/A</definedName>
    <definedName name="______ARE8">#N/A</definedName>
    <definedName name="______con1" localSheetId="2">#REF!</definedName>
    <definedName name="______con1">#REF!</definedName>
    <definedName name="______con11" localSheetId="2">#REF!</definedName>
    <definedName name="______con11">#REF!</definedName>
    <definedName name="______con2" localSheetId="2">#REF!</definedName>
    <definedName name="______con2">#REF!</definedName>
    <definedName name="______con3">#REF!</definedName>
    <definedName name="______con4">#REF!</definedName>
    <definedName name="______d1">#REF!</definedName>
    <definedName name="______day1" localSheetId="2">#REF!</definedName>
    <definedName name="______day1">#REF!</definedName>
    <definedName name="______day10" localSheetId="2">#REF!</definedName>
    <definedName name="______day10">#REF!</definedName>
    <definedName name="______day11" localSheetId="2">#REF!</definedName>
    <definedName name="______day11">#REF!</definedName>
    <definedName name="______day12" localSheetId="2">#REF!</definedName>
    <definedName name="______day12">#REF!</definedName>
    <definedName name="______day13" localSheetId="2">#REF!</definedName>
    <definedName name="______day13">#REF!</definedName>
    <definedName name="______day19" localSheetId="2">#REF!</definedName>
    <definedName name="______day19">#REF!</definedName>
    <definedName name="______day2" localSheetId="2">#REF!</definedName>
    <definedName name="______day2">#REF!</definedName>
    <definedName name="______day3" localSheetId="2">#REF!</definedName>
    <definedName name="______day3">#REF!</definedName>
    <definedName name="______day4" localSheetId="2">#REF!</definedName>
    <definedName name="______day4">#REF!</definedName>
    <definedName name="______day5" localSheetId="2">#REF!</definedName>
    <definedName name="______day5">#REF!</definedName>
    <definedName name="______day6" localSheetId="2">#REF!</definedName>
    <definedName name="______day6">#REF!</definedName>
    <definedName name="______day7" localSheetId="2">#REF!</definedName>
    <definedName name="______day7">#REF!</definedName>
    <definedName name="______day8" localSheetId="2">#REF!</definedName>
    <definedName name="______day8">#REF!</definedName>
    <definedName name="______day9" localSheetId="2">#REF!</definedName>
    <definedName name="______day9">#REF!</definedName>
    <definedName name="______dd1">#REF!</definedName>
    <definedName name="______ddd1">#REF!</definedName>
    <definedName name="______f1">#REF!</definedName>
    <definedName name="______f2">#REF!</definedName>
    <definedName name="______FAC1">[4]สรุป!$C$307</definedName>
    <definedName name="______ff1" localSheetId="2">#REF!</definedName>
    <definedName name="______ff1">#REF!</definedName>
    <definedName name="______fws1">'[3]11 ข้อมูลงานCon'!$AB$30</definedName>
    <definedName name="______ml1">[1]รถพ่วงขนส่ง!$AA$27</definedName>
    <definedName name="______NG13">#N/A</definedName>
    <definedName name="______NG14">#N/A</definedName>
    <definedName name="______NG15">#N/A</definedName>
    <definedName name="______NG16">#N/A</definedName>
    <definedName name="______NG17">#N/A</definedName>
    <definedName name="______NG18">#N/A</definedName>
    <definedName name="______NG19">#N/A</definedName>
    <definedName name="______oba1">#REF!</definedName>
    <definedName name="______oba2">#REF!</definedName>
    <definedName name="______pvc100">#REF!</definedName>
    <definedName name="______pvc150">#REF!</definedName>
    <definedName name="______pvc50">#REF!</definedName>
    <definedName name="______sb1">'[3]12 ข้อมูลงานไม้แบบ'!$W$29</definedName>
    <definedName name="______sd30" localSheetId="2">#REF!</definedName>
    <definedName name="______sd30">#REF!</definedName>
    <definedName name="______sd40" localSheetId="2">#REF!</definedName>
    <definedName name="______sd40">#REF!</definedName>
    <definedName name="______sp1">[1]รถพ่วงขนส่ง!$AA$31</definedName>
    <definedName name="______sp2">#REF!</definedName>
    <definedName name="______sp3">#REF!</definedName>
    <definedName name="______sp4">#REF!</definedName>
    <definedName name="______sp5">#REF!</definedName>
    <definedName name="______st1">#REF!</definedName>
    <definedName name="______st2">#REF!</definedName>
    <definedName name="______st3">#REF!</definedName>
    <definedName name="______tc1">[1]รถพ่วงขนส่ง!$AA$78</definedName>
    <definedName name="______we1">#REF!</definedName>
    <definedName name="______we2">#REF!</definedName>
    <definedName name="______wee1">#REF!</definedName>
    <definedName name="_____aa1">#REF!</definedName>
    <definedName name="_____aaa1">#REF!</definedName>
    <definedName name="_____ARE1">#N/A</definedName>
    <definedName name="_____ARE2">#N/A</definedName>
    <definedName name="_____ARE3">#N/A</definedName>
    <definedName name="_____ARE4">#N/A</definedName>
    <definedName name="_____ARE5">#N/A</definedName>
    <definedName name="_____ARE6">#N/A</definedName>
    <definedName name="_____ARE7">#N/A</definedName>
    <definedName name="_____ARE8">#N/A</definedName>
    <definedName name="_____con1" localSheetId="2">#REF!</definedName>
    <definedName name="_____con1">#REF!</definedName>
    <definedName name="_____con11" localSheetId="2">#REF!</definedName>
    <definedName name="_____con11">#REF!</definedName>
    <definedName name="_____con2" localSheetId="2">#REF!</definedName>
    <definedName name="_____con2">#REF!</definedName>
    <definedName name="_____con3">#REF!</definedName>
    <definedName name="_____con4">#REF!</definedName>
    <definedName name="_____d1">#REF!</definedName>
    <definedName name="_____day1" localSheetId="2">#REF!</definedName>
    <definedName name="_____day1">#N/A</definedName>
    <definedName name="_____day10" localSheetId="2">#REF!</definedName>
    <definedName name="_____day10">#N/A</definedName>
    <definedName name="_____day11" localSheetId="2">#REF!</definedName>
    <definedName name="_____day11">#N/A</definedName>
    <definedName name="_____day12" localSheetId="2">#REF!</definedName>
    <definedName name="_____day12">#N/A</definedName>
    <definedName name="_____day13" localSheetId="2">#REF!</definedName>
    <definedName name="_____day13">#N/A</definedName>
    <definedName name="_____day19" localSheetId="2">#REF!</definedName>
    <definedName name="_____day19">#N/A</definedName>
    <definedName name="_____day2" localSheetId="2">#REF!</definedName>
    <definedName name="_____day2">#N/A</definedName>
    <definedName name="_____day3" localSheetId="2">#REF!</definedName>
    <definedName name="_____day3">#N/A</definedName>
    <definedName name="_____day4" localSheetId="2">#REF!</definedName>
    <definedName name="_____day4">#N/A</definedName>
    <definedName name="_____day5" localSheetId="2">#REF!</definedName>
    <definedName name="_____day5">#N/A</definedName>
    <definedName name="_____day6" localSheetId="2">#REF!</definedName>
    <definedName name="_____day6">#N/A</definedName>
    <definedName name="_____day7" localSheetId="2">#REF!</definedName>
    <definedName name="_____day7">#N/A</definedName>
    <definedName name="_____day8" localSheetId="2">#REF!</definedName>
    <definedName name="_____day8">#N/A</definedName>
    <definedName name="_____day9" localSheetId="2">#REF!</definedName>
    <definedName name="_____day9">#N/A</definedName>
    <definedName name="_____dd1" localSheetId="2">#REF!</definedName>
    <definedName name="_____dd1">#REF!</definedName>
    <definedName name="_____ddd1" localSheetId="2">#REF!</definedName>
    <definedName name="_____ddd1">#REF!</definedName>
    <definedName name="_____doy2" localSheetId="2">#REF!</definedName>
    <definedName name="_____doy2">#REF!</definedName>
    <definedName name="_____doy7">#REF!</definedName>
    <definedName name="_____f1">#REF!</definedName>
    <definedName name="_____f2">#REF!</definedName>
    <definedName name="_____FAC1">[4]สรุป!$C$307</definedName>
    <definedName name="_____ff1" localSheetId="2">#REF!</definedName>
    <definedName name="_____ff1">#REF!</definedName>
    <definedName name="_____fws1">'[3]11 ข้อมูลงานCon'!$AB$30</definedName>
    <definedName name="_____ml1">[1]รถพ่วงขนส่ง!$AA$27</definedName>
    <definedName name="_____NG13">#N/A</definedName>
    <definedName name="_____NG14">#N/A</definedName>
    <definedName name="_____NG15">#N/A</definedName>
    <definedName name="_____NG16">#N/A</definedName>
    <definedName name="_____NG17">#N/A</definedName>
    <definedName name="_____NG18">#N/A</definedName>
    <definedName name="_____NG19">#N/A</definedName>
    <definedName name="_____oba1">#REF!</definedName>
    <definedName name="_____oba2">#REF!</definedName>
    <definedName name="_____Pm2544">#REF!</definedName>
    <definedName name="_____pvc100">#REF!</definedName>
    <definedName name="_____pvc150">#REF!</definedName>
    <definedName name="_____pvc50">#REF!</definedName>
    <definedName name="_____sb1">'[3]12 ข้อมูลงานไม้แบบ'!$W$29</definedName>
    <definedName name="_____sd30" localSheetId="2">#REF!</definedName>
    <definedName name="_____sd30">#REF!</definedName>
    <definedName name="_____sd40" localSheetId="2">#REF!</definedName>
    <definedName name="_____sd40">#REF!</definedName>
    <definedName name="_____sp1">[5]รถพ่วงขนส่ง!$AA$31</definedName>
    <definedName name="_____sp2" localSheetId="2">#REF!</definedName>
    <definedName name="_____sp2">#REF!</definedName>
    <definedName name="_____sp3">#REF!</definedName>
    <definedName name="_____sp4">#REF!</definedName>
    <definedName name="_____sp5">#REF!</definedName>
    <definedName name="_____st1">#REF!</definedName>
    <definedName name="_____st2">#REF!</definedName>
    <definedName name="_____st3">#REF!</definedName>
    <definedName name="_____tc1">[1]รถพ่วงขนส่ง!$AA$78</definedName>
    <definedName name="_____we1">#REF!</definedName>
    <definedName name="_____we2">#REF!</definedName>
    <definedName name="_____wee1">#REF!</definedName>
    <definedName name="____aa1">#REF!</definedName>
    <definedName name="____aaa1">#REF!</definedName>
    <definedName name="____ARE1">#N/A</definedName>
    <definedName name="____ARE2">#N/A</definedName>
    <definedName name="____ARE3">#N/A</definedName>
    <definedName name="____ARE4">#N/A</definedName>
    <definedName name="____ARE5">#N/A</definedName>
    <definedName name="____ARE6">#N/A</definedName>
    <definedName name="____ARE7">#N/A</definedName>
    <definedName name="____ARE8">#N/A</definedName>
    <definedName name="____con1" localSheetId="2">#REF!</definedName>
    <definedName name="____con1">#REF!</definedName>
    <definedName name="____con11" localSheetId="2">#REF!</definedName>
    <definedName name="____con11">#REF!</definedName>
    <definedName name="____con2" localSheetId="2">#REF!</definedName>
    <definedName name="____con2">#REF!</definedName>
    <definedName name="____con3">#REF!</definedName>
    <definedName name="____con4">#REF!</definedName>
    <definedName name="____d1">#REF!</definedName>
    <definedName name="____day1" localSheetId="2">#REF!</definedName>
    <definedName name="____day1">#REF!</definedName>
    <definedName name="____day10" localSheetId="2">#REF!</definedName>
    <definedName name="____day10">#REF!</definedName>
    <definedName name="____day11" localSheetId="2">#REF!</definedName>
    <definedName name="____day11">#REF!</definedName>
    <definedName name="____day12" localSheetId="2">#REF!</definedName>
    <definedName name="____day12">#REF!</definedName>
    <definedName name="____day13" localSheetId="2">#REF!</definedName>
    <definedName name="____day13">#REF!</definedName>
    <definedName name="____day19" localSheetId="2">#REF!</definedName>
    <definedName name="____day19">#REF!</definedName>
    <definedName name="____day2" localSheetId="2">#REF!</definedName>
    <definedName name="____day2">#REF!</definedName>
    <definedName name="____day3" localSheetId="2">#REF!</definedName>
    <definedName name="____day3">#REF!</definedName>
    <definedName name="____day4" localSheetId="2">#REF!</definedName>
    <definedName name="____day4">#REF!</definedName>
    <definedName name="____day5" localSheetId="2">#REF!</definedName>
    <definedName name="____day5">#REF!</definedName>
    <definedName name="____day6" localSheetId="2">#REF!</definedName>
    <definedName name="____day6">#REF!</definedName>
    <definedName name="____day7" localSheetId="2">#REF!</definedName>
    <definedName name="____day7">#REF!</definedName>
    <definedName name="____day8" localSheetId="2">#REF!</definedName>
    <definedName name="____day8">#REF!</definedName>
    <definedName name="____day9" localSheetId="2">#REF!</definedName>
    <definedName name="____day9">#REF!</definedName>
    <definedName name="____dd1">#REF!</definedName>
    <definedName name="____ddd1">#REF!</definedName>
    <definedName name="____doy2">#REF!</definedName>
    <definedName name="____doy7">#REF!</definedName>
    <definedName name="____f1">#REF!</definedName>
    <definedName name="____f2">#REF!</definedName>
    <definedName name="____FAC1">[4]สรุป!$C$307</definedName>
    <definedName name="____ff1" localSheetId="2">#REF!</definedName>
    <definedName name="____ff1">#REF!</definedName>
    <definedName name="____fws1">'[3]11 ข้อมูลงานCon'!$AB$30</definedName>
    <definedName name="____ml1">[1]รถพ่วงขนส่ง!$AA$27</definedName>
    <definedName name="____NG13">#N/A</definedName>
    <definedName name="____NG14">#N/A</definedName>
    <definedName name="____NG15">#N/A</definedName>
    <definedName name="____NG16">#N/A</definedName>
    <definedName name="____NG17">#N/A</definedName>
    <definedName name="____NG18">#N/A</definedName>
    <definedName name="____NG19">#N/A</definedName>
    <definedName name="____oba1">#REF!</definedName>
    <definedName name="____oba2">#REF!</definedName>
    <definedName name="____Pm2544">#REF!</definedName>
    <definedName name="____pvc100">#REF!</definedName>
    <definedName name="____pvc150">#REF!</definedName>
    <definedName name="____pvc50">#REF!</definedName>
    <definedName name="____sb1">'[3]12 ข้อมูลงานไม้แบบ'!$W$29</definedName>
    <definedName name="____sd30" localSheetId="2">#REF!</definedName>
    <definedName name="____sd30">#REF!</definedName>
    <definedName name="____sd40" localSheetId="2">#REF!</definedName>
    <definedName name="____sd40">#REF!</definedName>
    <definedName name="____sp1">[5]รถพ่วงขนส่ง!$AA$31</definedName>
    <definedName name="____sp2" localSheetId="2">#REF!</definedName>
    <definedName name="____sp2">#REF!</definedName>
    <definedName name="____sp3">#REF!</definedName>
    <definedName name="____sp4">#REF!</definedName>
    <definedName name="____sp5">#REF!</definedName>
    <definedName name="____st1">#REF!</definedName>
    <definedName name="____st2">#REF!</definedName>
    <definedName name="____st3">#REF!</definedName>
    <definedName name="____tc1">[1]รถพ่วงขนส่ง!$AA$78</definedName>
    <definedName name="____we1">#REF!</definedName>
    <definedName name="____we2">#REF!</definedName>
    <definedName name="____wee1">#REF!</definedName>
    <definedName name="___aa1">#REF!</definedName>
    <definedName name="___aaa1">#REF!</definedName>
    <definedName name="___ARE1">#N/A</definedName>
    <definedName name="___ARE2">#N/A</definedName>
    <definedName name="___ARE3">#N/A</definedName>
    <definedName name="___ARE4">#N/A</definedName>
    <definedName name="___ARE5">#N/A</definedName>
    <definedName name="___ARE6">#N/A</definedName>
    <definedName name="___ARE7">#N/A</definedName>
    <definedName name="___ARE8">#N/A</definedName>
    <definedName name="___con1" localSheetId="2">#REF!</definedName>
    <definedName name="___con1">#REF!</definedName>
    <definedName name="___con11" localSheetId="2">#REF!</definedName>
    <definedName name="___con11">#REF!</definedName>
    <definedName name="___con2" localSheetId="2">#REF!</definedName>
    <definedName name="___con2">#REF!</definedName>
    <definedName name="___con3">#REF!</definedName>
    <definedName name="___con4">#REF!</definedName>
    <definedName name="___d1">#REF!</definedName>
    <definedName name="___day1" localSheetId="2">#REF!</definedName>
    <definedName name="___day1">#N/A</definedName>
    <definedName name="___day10" localSheetId="2">#REF!</definedName>
    <definedName name="___day10">#N/A</definedName>
    <definedName name="___day11" localSheetId="2">#REF!</definedName>
    <definedName name="___day11">#N/A</definedName>
    <definedName name="___day12" localSheetId="2">#REF!</definedName>
    <definedName name="___day12">#N/A</definedName>
    <definedName name="___day13" localSheetId="2">#REF!</definedName>
    <definedName name="___day13">#N/A</definedName>
    <definedName name="___day19" localSheetId="2">#REF!</definedName>
    <definedName name="___day19">#N/A</definedName>
    <definedName name="___day2" localSheetId="2">#REF!</definedName>
    <definedName name="___day2">#N/A</definedName>
    <definedName name="___day3" localSheetId="2">#REF!</definedName>
    <definedName name="___day3">#N/A</definedName>
    <definedName name="___day4" localSheetId="2">#REF!</definedName>
    <definedName name="___day4">#N/A</definedName>
    <definedName name="___day5" localSheetId="2">#REF!</definedName>
    <definedName name="___day5">#N/A</definedName>
    <definedName name="___day6" localSheetId="2">#REF!</definedName>
    <definedName name="___day6">#N/A</definedName>
    <definedName name="___day7" localSheetId="2">#REF!</definedName>
    <definedName name="___day7">#N/A</definedName>
    <definedName name="___day8" localSheetId="2">#REF!</definedName>
    <definedName name="___day8">#N/A</definedName>
    <definedName name="___day9" localSheetId="2">#REF!</definedName>
    <definedName name="___day9">#N/A</definedName>
    <definedName name="___dd1" localSheetId="2">#REF!</definedName>
    <definedName name="___dd1">#REF!</definedName>
    <definedName name="___ddd1" localSheetId="2">#REF!</definedName>
    <definedName name="___ddd1">#REF!</definedName>
    <definedName name="___doy2" localSheetId="2">#REF!</definedName>
    <definedName name="___doy2">#REF!</definedName>
    <definedName name="___doy7">#REF!</definedName>
    <definedName name="___ExD1002">[6]Form1!$A$73</definedName>
    <definedName name="___ExD1003">[6]Form1!$A$74</definedName>
    <definedName name="___ExD1202">[6]Form1!$A$75</definedName>
    <definedName name="___ExD1203">[6]Form1!$A$76</definedName>
    <definedName name="___ExD1502">[6]Form1!$A$77</definedName>
    <definedName name="___ExD1503">[6]Form1!$A$78</definedName>
    <definedName name="___ExD302">[6]Form1!$A$63</definedName>
    <definedName name="___ExD303">[6]Form1!$A$64</definedName>
    <definedName name="___ExD402">[6]Form1!$A$65</definedName>
    <definedName name="___ExD403">[6]Form1!$A$66</definedName>
    <definedName name="___ExD502">[6]Form1!$A$67</definedName>
    <definedName name="___ExD503">[6]Form1!$A$68</definedName>
    <definedName name="___ExD602">[6]Form1!$A$69</definedName>
    <definedName name="___ExD603">[6]Form1!$A$70</definedName>
    <definedName name="___ExD802">[6]Form1!$A$71</definedName>
    <definedName name="___ExD803">[6]Form1!$A$72</definedName>
    <definedName name="___f1" localSheetId="2">#REF!</definedName>
    <definedName name="___f1">#REF!</definedName>
    <definedName name="___f2" localSheetId="2">#REF!</definedName>
    <definedName name="___f2">#REF!</definedName>
    <definedName name="___FAC1">[4]สรุป!$C$307</definedName>
    <definedName name="___ff1" localSheetId="2">#REF!</definedName>
    <definedName name="___ff1">#REF!</definedName>
    <definedName name="___frm2">[7]Formwork!$S$147</definedName>
    <definedName name="___frm3">[7]Formwork!$M$199</definedName>
    <definedName name="___frm4">[7]Formwork!$M$251</definedName>
    <definedName name="___frm5">[7]Formwork!$O$294</definedName>
    <definedName name="___fws1">'[8]11 ข้อมูลงานCon'!$AB$30</definedName>
    <definedName name="___ML1" localSheetId="2">'[9]ค่าขนส่ง(6ล้อ)'!#REF!</definedName>
    <definedName name="___ML1">'[10]ค่าขนส่ง(6ล้อ)'!#REF!</definedName>
    <definedName name="___NG13">#N/A</definedName>
    <definedName name="___NG14">#N/A</definedName>
    <definedName name="___NG15">#N/A</definedName>
    <definedName name="___NG16">#N/A</definedName>
    <definedName name="___NG17">#N/A</definedName>
    <definedName name="___NG18">#N/A</definedName>
    <definedName name="___NG19">#N/A</definedName>
    <definedName name="___oba1" localSheetId="2">#REF!</definedName>
    <definedName name="___oba1">#REF!</definedName>
    <definedName name="___oba2" localSheetId="2">#REF!</definedName>
    <definedName name="___oba2">#REF!</definedName>
    <definedName name="___Pm2544" localSheetId="2">#REF!</definedName>
    <definedName name="___Pm2544">#REF!</definedName>
    <definedName name="___pvc100">#REF!</definedName>
    <definedName name="___pvc150">#REF!</definedName>
    <definedName name="___pvc50">#REF!</definedName>
    <definedName name="___rb1">'[8]10 ข้อมูลวัสดุ-ค่าดำเนิน'!$X$15</definedName>
    <definedName name="___rb19">'[5]ราคาวัสดุ-ค่าแรง'!$F$48</definedName>
    <definedName name="___sb1">'[8]12 ข้อมูลงานไม้แบบ'!$W$29</definedName>
    <definedName name="___sd30" localSheetId="2">#REF!</definedName>
    <definedName name="___sd30">#REF!</definedName>
    <definedName name="___sd40" localSheetId="2">#REF!</definedName>
    <definedName name="___sd40">#REF!</definedName>
    <definedName name="___sp1" localSheetId="2">'[9]ค่าขนส่ง(พ่วง)'!#REF!</definedName>
    <definedName name="___sp1">'[10]ค่าขนส่ง(พ่วง)'!#REF!</definedName>
    <definedName name="___sp2" localSheetId="2">#REF!</definedName>
    <definedName name="___sp2">#REF!</definedName>
    <definedName name="___sp3">#REF!</definedName>
    <definedName name="___sp4">#REF!</definedName>
    <definedName name="___sp5">#REF!</definedName>
    <definedName name="___st1">#REF!</definedName>
    <definedName name="___st12">#REF!</definedName>
    <definedName name="___st16">#REF!</definedName>
    <definedName name="___st2">#REF!</definedName>
    <definedName name="___st25">#REF!</definedName>
    <definedName name="___st3">#REF!</definedName>
    <definedName name="___st6">#REF!</definedName>
    <definedName name="___st9">#REF!</definedName>
    <definedName name="___TC1" localSheetId="2">'[9]ค่าขนส่ง(6ล้อ)'!#REF!</definedName>
    <definedName name="___TC1">'[10]ค่าขนส่ง(6ล้อ)'!#REF!</definedName>
    <definedName name="___wb1">'[8]10 ข้อมูลวัสดุ-ค่าดำเนิน'!$X$19</definedName>
    <definedName name="___we1" localSheetId="2">#REF!</definedName>
    <definedName name="___we1">#REF!</definedName>
    <definedName name="___we2" localSheetId="2">#REF!</definedName>
    <definedName name="___we2">#REF!</definedName>
    <definedName name="___wee1" localSheetId="2">#REF!</definedName>
    <definedName name="___wee1">#REF!</definedName>
    <definedName name="__aa1">#REF!</definedName>
    <definedName name="__aaa1">#REF!</definedName>
    <definedName name="__ARE1">#N/A</definedName>
    <definedName name="__ARE2">#N/A</definedName>
    <definedName name="__ARE3">#N/A</definedName>
    <definedName name="__ARE4">#N/A</definedName>
    <definedName name="__ARE5">#N/A</definedName>
    <definedName name="__ARE6">#N/A</definedName>
    <definedName name="__ARE7">#N/A</definedName>
    <definedName name="__ARE8">#N/A</definedName>
    <definedName name="__con1">#REF!</definedName>
    <definedName name="__con11" localSheetId="2">#REF!</definedName>
    <definedName name="__con11">#REF!</definedName>
    <definedName name="__con2" localSheetId="2">#REF!</definedName>
    <definedName name="__con2">#REF!</definedName>
    <definedName name="__con3">#REF!</definedName>
    <definedName name="__con4">#REF!</definedName>
    <definedName name="__crs2">'[5]ราคาวัสดุ-ค่าแรง'!$F$20</definedName>
    <definedName name="__css1">'[5]ราคาวัสดุ-ค่าแรง'!$F$19</definedName>
    <definedName name="__d1" localSheetId="2">#REF!</definedName>
    <definedName name="__d1">#REF!</definedName>
    <definedName name="__D2" localSheetId="2">#REF!</definedName>
    <definedName name="__D2">#REF!</definedName>
    <definedName name="__day01" localSheetId="2">[11]nHDD!#REF!</definedName>
    <definedName name="__day01">[11]nHDD!#REF!</definedName>
    <definedName name="__day02" localSheetId="2">[11]nHDD!#REF!</definedName>
    <definedName name="__day02">[11]nHDD!#REF!</definedName>
    <definedName name="__day03" localSheetId="2">[11]nHDD!#REF!</definedName>
    <definedName name="__day03">[11]nHDD!#REF!</definedName>
    <definedName name="__day04" localSheetId="2">[11]nHDD!#REF!</definedName>
    <definedName name="__day04">[11]nHDD!#REF!</definedName>
    <definedName name="__day1" localSheetId="2">#REF!</definedName>
    <definedName name="__day1">#REF!</definedName>
    <definedName name="__day10" localSheetId="2">#REF!</definedName>
    <definedName name="__day10">#REF!</definedName>
    <definedName name="__day11" localSheetId="2">#REF!</definedName>
    <definedName name="__day11">#REF!</definedName>
    <definedName name="__day12" localSheetId="2">#REF!</definedName>
    <definedName name="__day12">#REF!</definedName>
    <definedName name="__day13" localSheetId="2">#REF!</definedName>
    <definedName name="__day13">#REF!</definedName>
    <definedName name="__day19" localSheetId="2">#REF!</definedName>
    <definedName name="__day19">#REF!</definedName>
    <definedName name="__day2" localSheetId="2">#REF!</definedName>
    <definedName name="__day2">#REF!</definedName>
    <definedName name="__day3" localSheetId="2">#REF!</definedName>
    <definedName name="__day3">#REF!</definedName>
    <definedName name="__day4" localSheetId="2">#REF!</definedName>
    <definedName name="__day4">#REF!</definedName>
    <definedName name="__day5" localSheetId="2">#REF!</definedName>
    <definedName name="__day5">#REF!</definedName>
    <definedName name="__day6" localSheetId="2">#REF!</definedName>
    <definedName name="__day6">#REF!</definedName>
    <definedName name="__day7" localSheetId="2">#REF!</definedName>
    <definedName name="__day7">#REF!</definedName>
    <definedName name="__day8" localSheetId="2">#REF!</definedName>
    <definedName name="__day8">#REF!</definedName>
    <definedName name="__day9" localSheetId="2">#REF!</definedName>
    <definedName name="__day9">#REF!</definedName>
    <definedName name="__dd1">#REF!</definedName>
    <definedName name="__ddd1">#REF!</definedName>
    <definedName name="__doy2">#REF!</definedName>
    <definedName name="__doy7">#REF!</definedName>
    <definedName name="__ExD1002">[6]Form1!$A$73</definedName>
    <definedName name="__ExD1003">[6]Form1!$A$74</definedName>
    <definedName name="__ExD1202">[6]Form1!$A$75</definedName>
    <definedName name="__ExD1203">[6]Form1!$A$76</definedName>
    <definedName name="__ExD1502">[6]Form1!$A$77</definedName>
    <definedName name="__ExD1503">[6]Form1!$A$78</definedName>
    <definedName name="__ExD302">[6]Form1!$A$63</definedName>
    <definedName name="__ExD303">[6]Form1!$A$64</definedName>
    <definedName name="__ExD402">[6]Form1!$A$65</definedName>
    <definedName name="__ExD403">[6]Form1!$A$66</definedName>
    <definedName name="__ExD502">[6]Form1!$A$67</definedName>
    <definedName name="__ExD503">[6]Form1!$A$68</definedName>
    <definedName name="__ExD602">[6]Form1!$A$69</definedName>
    <definedName name="__ExD603">[6]Form1!$A$70</definedName>
    <definedName name="__ExD802">[6]Form1!$A$71</definedName>
    <definedName name="__ExD803">[6]Form1!$A$72</definedName>
    <definedName name="__f1" localSheetId="2">#REF!</definedName>
    <definedName name="__f1">#REF!</definedName>
    <definedName name="__f2" localSheetId="2">#REF!</definedName>
    <definedName name="__f2">#REF!</definedName>
    <definedName name="__FAC1">[4]สรุป!$C$307</definedName>
    <definedName name="__ff1" localSheetId="2">#REF!</definedName>
    <definedName name="__ff1">#REF!</definedName>
    <definedName name="__frm2">[7]Formwork!$S$147</definedName>
    <definedName name="__frm3">[7]Formwork!$M$199</definedName>
    <definedName name="__frm4">[7]Formwork!$M$251</definedName>
    <definedName name="__frm5">[7]Formwork!$O$294</definedName>
    <definedName name="__fws1">'[8]11 ข้อมูลงานCon'!$AB$30</definedName>
    <definedName name="__ML1" localSheetId="2">'[9]ค่าขนส่ง(6ล้อ)'!#REF!</definedName>
    <definedName name="__ML1">'[10]ค่าขนส่ง(6ล้อ)'!#REF!</definedName>
    <definedName name="__neo300">'[5]ราคาวัสดุ-ค่าแรง'!$F$63</definedName>
    <definedName name="__NG13">#N/A</definedName>
    <definedName name="__NG14">#N/A</definedName>
    <definedName name="__NG15">#N/A</definedName>
    <definedName name="__NG16">#N/A</definedName>
    <definedName name="__NG17">#N/A</definedName>
    <definedName name="__NG18">#N/A</definedName>
    <definedName name="__NG19">#N/A</definedName>
    <definedName name="__oba1">#REF!</definedName>
    <definedName name="__oba2">#REF!</definedName>
    <definedName name="__Pm2544">#REF!</definedName>
    <definedName name="__pvc100">#REF!</definedName>
    <definedName name="__pvc150">#REF!</definedName>
    <definedName name="__pvc50">#REF!</definedName>
    <definedName name="__rb1">'[8]10 ข้อมูลวัสดุ-ค่าดำเนิน'!$X$15</definedName>
    <definedName name="__rb12">'[5]ราคาวัสดุ-ค่าแรง'!$F$46</definedName>
    <definedName name="__rb15">'[5]ราคาวัสดุ-ค่าแรง'!$F$47</definedName>
    <definedName name="__rb19">'[5]ราคาวัสดุ-ค่าแรง'!$F$48</definedName>
    <definedName name="__rb25">'[5]ราคาวัสดุ-ค่าแรง'!$F$49</definedName>
    <definedName name="__rb6">'[5]ราคาวัสดุ-ค่าแรง'!$F$44</definedName>
    <definedName name="__rb9">'[5]ราคาวัสดุ-ค่าแรง'!$F$45</definedName>
    <definedName name="__sb1">'[8]12 ข้อมูลงานไม้แบบ'!$W$29</definedName>
    <definedName name="__sd30" localSheetId="2">#REF!</definedName>
    <definedName name="__sd30">#REF!</definedName>
    <definedName name="__sd40" localSheetId="2">#REF!</definedName>
    <definedName name="__sd40">#REF!</definedName>
    <definedName name="__sp1" localSheetId="2">'[9]ค่าขนส่ง(พ่วง)'!#REF!</definedName>
    <definedName name="__sp1">'[10]ค่าขนส่ง(พ่วง)'!#REF!</definedName>
    <definedName name="__sp2" localSheetId="2">#REF!</definedName>
    <definedName name="__sp2">#REF!</definedName>
    <definedName name="__sp3">#REF!</definedName>
    <definedName name="__sp4">#REF!</definedName>
    <definedName name="__sp5">#REF!</definedName>
    <definedName name="__st1">#REF!</definedName>
    <definedName name="__st12" localSheetId="2">#REF!</definedName>
    <definedName name="__st12">#REF!</definedName>
    <definedName name="__st16" localSheetId="2">#REF!</definedName>
    <definedName name="__st16">#REF!</definedName>
    <definedName name="__st2">#REF!</definedName>
    <definedName name="__st25" localSheetId="2">#REF!</definedName>
    <definedName name="__st25">#REF!</definedName>
    <definedName name="__st3">#REF!</definedName>
    <definedName name="__st6" localSheetId="2">#REF!</definedName>
    <definedName name="__st6">#REF!</definedName>
    <definedName name="__st9" localSheetId="2">#REF!</definedName>
    <definedName name="__st9">#REF!</definedName>
    <definedName name="__TC1" localSheetId="2">'[9]ค่าขนส่ง(6ล้อ)'!#REF!</definedName>
    <definedName name="__TC1">'[10]ค่าขนส่ง(6ล้อ)'!#REF!</definedName>
    <definedName name="__wb1">'[8]10 ข้อมูลวัสดุ-ค่าดำเนิน'!$X$19</definedName>
    <definedName name="__we1" localSheetId="2">#REF!</definedName>
    <definedName name="__we1">#REF!</definedName>
    <definedName name="__we2" localSheetId="2">#REF!</definedName>
    <definedName name="__we2">#REF!</definedName>
    <definedName name="__wee1" localSheetId="2">#REF!</definedName>
    <definedName name="__wee1">#REF!</definedName>
    <definedName name="_1_0_0_F" localSheetId="2" hidden="1">[12]대비표!#REF!</definedName>
    <definedName name="_1_0_0_F" hidden="1">[12]대비표!#REF!</definedName>
    <definedName name="_102___pro_fto_.move_data" localSheetId="3">[13]!'[pro_fto].move_data'</definedName>
    <definedName name="_102___pro_fto_.move_data" localSheetId="2">[13]!'[pro_fto].move_data'</definedName>
    <definedName name="_102___pro_fto_.move_data">[13]!'[pro_fto].move_data'</definedName>
    <definedName name="_105___pro_fto_.pipe_length" localSheetId="3">[13]!'[pro_fto].pipe_length'</definedName>
    <definedName name="_105___pro_fto_.pipe_length" localSheetId="2">[13]!'[pro_fto].pipe_length'</definedName>
    <definedName name="_105___pro_fto_.pipe_length">[13]!'[pro_fto].pipe_length'</definedName>
    <definedName name="_108___ProChkDrp_.Control" localSheetId="3">[14]!'[ProChkDrp].Control'</definedName>
    <definedName name="_108___ProChkDrp_.Control" localSheetId="2">[14]!'[ProChkDrp].Control'</definedName>
    <definedName name="_108___ProChkDrp_.Control">[14]!'[ProChkDrp].Control'</definedName>
    <definedName name="_10ProChkDrp_.GotoSheet" localSheetId="3">[14]!'[ProChkDrp].GotoSheet'</definedName>
    <definedName name="_10ProChkDrp_.GotoSheet" localSheetId="2">[14]!'[ProChkDrp].GotoSheet'</definedName>
    <definedName name="_10ProChkDrp_.GotoSheet">[14]!'[ProChkDrp].GotoSheet'</definedName>
    <definedName name="_111___ProChkDrp_.DeleteDetailDesign" localSheetId="3">[14]!'[ProChkDrp].DeleteDetailDesign'</definedName>
    <definedName name="_111___ProChkDrp_.DeleteDetailDesign" localSheetId="2">[14]!'[ProChkDrp].DeleteDetailDesign'</definedName>
    <definedName name="_111___ProChkDrp_.DeleteDetailDesign">[14]!'[ProChkDrp].DeleteDetailDesign'</definedName>
    <definedName name="_114___ProChkDrp_.GotoSheet" localSheetId="3">[14]!'[ProChkDrp].GotoSheet'</definedName>
    <definedName name="_114___ProChkDrp_.GotoSheet" localSheetId="2">[14]!'[ProChkDrp].GotoSheet'</definedName>
    <definedName name="_114___ProChkDrp_.GotoSheet">[14]!'[ProChkDrp].GotoSheet'</definedName>
    <definedName name="_117___ProChkDrp_.Move" localSheetId="3">[14]!'[ProChkDrp].Move'</definedName>
    <definedName name="_117___ProChkDrp_.Move" localSheetId="2">[14]!'[ProChkDrp].Move'</definedName>
    <definedName name="_117___ProChkDrp_.Move">[14]!'[ProChkDrp].Move'</definedName>
    <definedName name="_120___ProChkRdCr_.Control" localSheetId="3">[15]!'[ProChkRdCr].Control'</definedName>
    <definedName name="_120___ProChkRdCr_.Control" localSheetId="2">[15]!'[ProChkRdCr].Control'</definedName>
    <definedName name="_120___ProChkRdCr_.Control">[15]!'[ProChkRdCr].Control'</definedName>
    <definedName name="_123___ProChkRdCr_.DeleteDetailDesign" localSheetId="3">[15]!'[ProChkRdCr].DeleteDetailDesign'</definedName>
    <definedName name="_123___ProChkRdCr_.DeleteDetailDesign" localSheetId="2">[15]!'[ProChkRdCr].DeleteDetailDesign'</definedName>
    <definedName name="_123___ProChkRdCr_.DeleteDetailDesign">[15]!'[ProChkRdCr].DeleteDetailDesign'</definedName>
    <definedName name="_126___ProChkRdCr_.GotoSheet" localSheetId="3">[15]!'[ProChkRdCr].GotoSheet'</definedName>
    <definedName name="_126___ProChkRdCr_.GotoSheet" localSheetId="2">[15]!'[ProChkRdCr].GotoSheet'</definedName>
    <definedName name="_126___ProChkRdCr_.GotoSheet">[15]!'[ProChkRdCr].GotoSheet'</definedName>
    <definedName name="_129___ProChkRdCr_.Move" localSheetId="3">[15]!'[ProChkRdCr].Move'</definedName>
    <definedName name="_129___ProChkRdCr_.Move" localSheetId="2">[15]!'[ProChkRdCr].Move'</definedName>
    <definedName name="_129___ProChkRdCr_.Move">[15]!'[ProChkRdCr].Move'</definedName>
    <definedName name="_12ProChkDrp_.DeleteDetailDesign" localSheetId="3">[14]!'[ProChkDrp].DeleteDetailDesign'</definedName>
    <definedName name="_12ProChkDrp_.DeleteDetailDesign" localSheetId="2">[14]!'[ProChkDrp].DeleteDetailDesign'</definedName>
    <definedName name="_12ProChkDrp_.DeleteDetailDesign">[14]!'[ProChkDrp].DeleteDetailDesign'</definedName>
    <definedName name="_12ProChkDrp_.Move" localSheetId="3">[14]!'[ProChkDrp].Move'</definedName>
    <definedName name="_12ProChkDrp_.Move" localSheetId="2">[14]!'[ProChkDrp].Move'</definedName>
    <definedName name="_12ProChkDrp_.Move">[14]!'[ProChkDrp].Move'</definedName>
    <definedName name="_130___pro_fto_.d_1" localSheetId="4">'Facter F'!_130___pro_fto_.d_1</definedName>
    <definedName name="_130___pro_fto_.d_1" localSheetId="5">ขั้นตอนในการประมาณราคา!_130___pro_fto_.d_1</definedName>
    <definedName name="_130___pro_fto_.d_1" localSheetId="2">ปร.5!_130___pro_fto_.d_1</definedName>
    <definedName name="_130___pro_fto_.d_1" localSheetId="0">ปร.6!_130___pro_fto_.d_1</definedName>
    <definedName name="_130___pro_fto_.d_1" localSheetId="1">'ปร5.(ข)'!_130___pro_fto_.d_1</definedName>
    <definedName name="_130___pro_fto_.d_1">[0]!_130___pro_fto_.d_1</definedName>
    <definedName name="_131___pro_fto_.data_fto" localSheetId="4">'Facter F'!_131___pro_fto_.data_fto</definedName>
    <definedName name="_131___pro_fto_.data_fto" localSheetId="5">ขั้นตอนในการประมาณราคา!_131___pro_fto_.data_fto</definedName>
    <definedName name="_131___pro_fto_.data_fto" localSheetId="2">ปร.5!_131___pro_fto_.data_fto</definedName>
    <definedName name="_131___pro_fto_.data_fto" localSheetId="0">ปร.6!_131___pro_fto_.data_fto</definedName>
    <definedName name="_131___pro_fto_.data_fto" localSheetId="1">'ปร5.(ข)'!_131___pro_fto_.data_fto</definedName>
    <definedName name="_131___pro_fto_.data_fto">[0]!_131___pro_fto_.data_fto</definedName>
    <definedName name="_132___pro_fto_.Elevation">[16]!'[pro-fto].Elevation'</definedName>
    <definedName name="_133___pro_fto_.pipe_length" localSheetId="4">'Facter F'!_133___pro_fto_.pipe_length</definedName>
    <definedName name="_133___pro_fto_.pipe_length" localSheetId="5">ขั้นตอนในการประมาณราคา!_133___pro_fto_.pipe_length</definedName>
    <definedName name="_133___pro_fto_.pipe_length" localSheetId="2">ปร.5!_133___pro_fto_.pipe_length</definedName>
    <definedName name="_133___pro_fto_.pipe_length" localSheetId="0">ปร.6!_133___pro_fto_.pipe_length</definedName>
    <definedName name="_133___pro_fto_.pipe_length" localSheetId="1">'ปร5.(ข)'!_133___pro_fto_.pipe_length</definedName>
    <definedName name="_133___pro_fto_.pipe_length">[0]!_133___pro_fto_.pipe_length</definedName>
    <definedName name="_134___pro_fto_.sect_down">[16]!'[pro-fto].sect_down'</definedName>
    <definedName name="_135___pro_fto_.sill">#N/A</definedName>
    <definedName name="_138___ProTail_.Control" localSheetId="3">[17]!'[ProTail].Control'</definedName>
    <definedName name="_138___ProTail_.Control" localSheetId="2">[17]!'[ProTail].Control'</definedName>
    <definedName name="_138___ProTail_.Control">[17]!'[ProTail].Control'</definedName>
    <definedName name="_141___ProTail_.DeleteDetailDesign" localSheetId="3">[17]!'[ProTail].DeleteDetailDesign'</definedName>
    <definedName name="_141___ProTail_.DeleteDetailDesign" localSheetId="2">[17]!'[ProTail].DeleteDetailDesign'</definedName>
    <definedName name="_141___ProTail_.DeleteDetailDesign">[17]!'[ProTail].DeleteDetailDesign'</definedName>
    <definedName name="_144___ProTail_.GotoSheet" localSheetId="3">[17]!'[ProTail].GotoSheet'</definedName>
    <definedName name="_144___ProTail_.GotoSheet" localSheetId="2">[17]!'[ProTail].GotoSheet'</definedName>
    <definedName name="_144___ProTail_.GotoSheet">[17]!'[ProTail].GotoSheet'</definedName>
    <definedName name="_147___ProTail_.Move" localSheetId="3">[17]!'[ProTail].Move'</definedName>
    <definedName name="_147___ProTail_.Move" localSheetId="2">[17]!'[ProTail].Move'</definedName>
    <definedName name="_147___ProTail_.Move">[17]!'[ProTail].Move'</definedName>
    <definedName name="_14ProChkRdCr_.Control" localSheetId="3">[15]!'[ProChkRdCr].Control'</definedName>
    <definedName name="_14ProChkRdCr_.Control" localSheetId="2">[15]!'[ProChkRdCr].Control'</definedName>
    <definedName name="_14ProChkRdCr_.Control">[15]!'[ProChkRdCr].Control'</definedName>
    <definedName name="_15ProChkDrp_.GotoSheet" localSheetId="3">[14]!'[ProChkDrp].GotoSheet'</definedName>
    <definedName name="_15ProChkDrp_.GotoSheet" localSheetId="2">[14]!'[ProChkDrp].GotoSheet'</definedName>
    <definedName name="_15ProChkDrp_.GotoSheet">[14]!'[ProChkDrp].GotoSheet'</definedName>
    <definedName name="_16ProChkRdCr_.DeleteDetailDesign" localSheetId="3">[15]!'[ProChkRdCr].DeleteDetailDesign'</definedName>
    <definedName name="_16ProChkRdCr_.DeleteDetailDesign" localSheetId="2">[15]!'[ProChkRdCr].DeleteDetailDesign'</definedName>
    <definedName name="_16ProChkRdCr_.DeleteDetailDesign">[15]!'[ProChkRdCr].DeleteDetailDesign'</definedName>
    <definedName name="_18ProChkDrp_.Move" localSheetId="3">[14]!'[ProChkDrp].Move'</definedName>
    <definedName name="_18ProChkDrp_.Move" localSheetId="2">[14]!'[ProChkDrp].Move'</definedName>
    <definedName name="_18ProChkDrp_.Move">[14]!'[ProChkDrp].Move'</definedName>
    <definedName name="_18ProChkRdCr_.GotoSheet" localSheetId="3">[15]!'[ProChkRdCr].GotoSheet'</definedName>
    <definedName name="_18ProChkRdCr_.GotoSheet" localSheetId="2">[15]!'[ProChkRdCr].GotoSheet'</definedName>
    <definedName name="_18ProChkRdCr_.GotoSheet">[15]!'[ProChkRdCr].GotoSheet'</definedName>
    <definedName name="_1Excel_BuiltIn_Print_Titles_1_1_1" localSheetId="5">#REF!</definedName>
    <definedName name="_1Excel_BuiltIn_Print_Titles_1_1_1" localSheetId="1">#REF!</definedName>
    <definedName name="_1Excel_BuiltIn_Print_Titles_1_1_1">#REF!</definedName>
    <definedName name="_1F" hidden="1">[12]대비표!#REF!</definedName>
    <definedName name="_2_0_0_F" hidden="1">[12]대비표!#REF!</definedName>
    <definedName name="_20ProChkRdCr_.Move" localSheetId="3">[15]!'[ProChkRdCr].Move'</definedName>
    <definedName name="_20ProChkRdCr_.Move" localSheetId="2">[15]!'[ProChkRdCr].Move'</definedName>
    <definedName name="_20ProChkRdCr_.Move">[15]!'[ProChkRdCr].Move'</definedName>
    <definedName name="_21pro_fto_.d_1">#N/A</definedName>
    <definedName name="_21ProChkRdCr_.Control" localSheetId="3">[15]!'[ProChkRdCr].Control'</definedName>
    <definedName name="_21ProChkRdCr_.Control" localSheetId="2">[15]!'[ProChkRdCr].Control'</definedName>
    <definedName name="_21ProChkRdCr_.Control">[15]!'[ProChkRdCr].Control'</definedName>
    <definedName name="_22pro_fto_.data_fto">#N/A</definedName>
    <definedName name="_23pro_fto_.Elevation">[16]!'[pro-fto].Elevation'</definedName>
    <definedName name="_24pro_fto_.pipe_length">#N/A</definedName>
    <definedName name="_24ProChkRdCr_.DeleteDetailDesign" localSheetId="3">[15]!'[ProChkRdCr].DeleteDetailDesign'</definedName>
    <definedName name="_24ProChkRdCr_.DeleteDetailDesign" localSheetId="2">[15]!'[ProChkRdCr].DeleteDetailDesign'</definedName>
    <definedName name="_24ProChkRdCr_.DeleteDetailDesign">[15]!'[ProChkRdCr].DeleteDetailDesign'</definedName>
    <definedName name="_25pro_fto_.sect_down">[16]!'[pro-fto].sect_down'</definedName>
    <definedName name="_26pro_fto_.sill">#N/A</definedName>
    <definedName name="_27ProChkRdCr_.GotoSheet" localSheetId="3">[15]!'[ProChkRdCr].GotoSheet'</definedName>
    <definedName name="_27ProChkRdCr_.GotoSheet" localSheetId="2">[15]!'[ProChkRdCr].GotoSheet'</definedName>
    <definedName name="_27ProChkRdCr_.GotoSheet">[15]!'[ProChkRdCr].GotoSheet'</definedName>
    <definedName name="_28ProTail_.Control" localSheetId="3">[17]!'[ProTail].Control'</definedName>
    <definedName name="_28ProTail_.Control" localSheetId="2">[17]!'[ProTail].Control'</definedName>
    <definedName name="_28ProTail_.Control">[17]!'[ProTail].Control'</definedName>
    <definedName name="_2pro_fto_.move_data" localSheetId="3">[13]!'[pro_fto].move_data'</definedName>
    <definedName name="_2pro_fto_.move_data" localSheetId="2">[13]!'[pro_fto].move_data'</definedName>
    <definedName name="_2pro_fto_.move_data">[13]!'[pro_fto].move_data'</definedName>
    <definedName name="_30ProChkRdCr_.Move" localSheetId="3">[15]!'[ProChkRdCr].Move'</definedName>
    <definedName name="_30ProChkRdCr_.Move" localSheetId="2">[15]!'[ProChkRdCr].Move'</definedName>
    <definedName name="_30ProChkRdCr_.Move">[15]!'[ProChkRdCr].Move'</definedName>
    <definedName name="_30ProTail_.DeleteDetailDesign" localSheetId="3">[17]!'[ProTail].DeleteDetailDesign'</definedName>
    <definedName name="_30ProTail_.DeleteDetailDesign" localSheetId="2">[17]!'[ProTail].DeleteDetailDesign'</definedName>
    <definedName name="_30ProTail_.DeleteDetailDesign">[17]!'[ProTail].DeleteDetailDesign'</definedName>
    <definedName name="_32pro_fto_.d_1" localSheetId="4">'Facter F'!_32pro_fto_.d_1</definedName>
    <definedName name="_32pro_fto_.d_1" localSheetId="5">ขั้นตอนในการประมาณราคา!_32pro_fto_.d_1</definedName>
    <definedName name="_32pro_fto_.d_1" localSheetId="2">ปร.5!_32pro_fto_.d_1</definedName>
    <definedName name="_32pro_fto_.d_1" localSheetId="0">ปร.6!_32pro_fto_.d_1</definedName>
    <definedName name="_32pro_fto_.d_1" localSheetId="1">'ปร5.(ข)'!_32pro_fto_.d_1</definedName>
    <definedName name="_32pro_fto_.d_1">[0]!_32pro_fto_.d_1</definedName>
    <definedName name="_32ProTail_.GotoSheet" localSheetId="3">[17]!'[ProTail].GotoSheet'</definedName>
    <definedName name="_32ProTail_.GotoSheet" localSheetId="2">[17]!'[ProTail].GotoSheet'</definedName>
    <definedName name="_32ProTail_.GotoSheet">[17]!'[ProTail].GotoSheet'</definedName>
    <definedName name="_34pro_fto_.data_fto" localSheetId="4">'Facter F'!_34pro_fto_.data_fto</definedName>
    <definedName name="_34pro_fto_.data_fto" localSheetId="5">ขั้นตอนในการประมาณราคา!_34pro_fto_.data_fto</definedName>
    <definedName name="_34pro_fto_.data_fto" localSheetId="2">ปร.5!_34pro_fto_.data_fto</definedName>
    <definedName name="_34pro_fto_.data_fto" localSheetId="0">ปร.6!_34pro_fto_.data_fto</definedName>
    <definedName name="_34pro_fto_.data_fto" localSheetId="1">'ปร5.(ข)'!_34pro_fto_.data_fto</definedName>
    <definedName name="_34pro_fto_.data_fto">[0]!_34pro_fto_.data_fto</definedName>
    <definedName name="_34ProTail_.Move" localSheetId="3">[17]!'[ProTail].Move'</definedName>
    <definedName name="_34ProTail_.Move" localSheetId="2">[17]!'[ProTail].Move'</definedName>
    <definedName name="_34ProTail_.Move">[17]!'[ProTail].Move'</definedName>
    <definedName name="_35pro_fto_.Elevation">[16]!'[pro-fto].Elevation'</definedName>
    <definedName name="_37pro_fto_.pipe_length" localSheetId="4">'Facter F'!_37pro_fto_.pipe_length</definedName>
    <definedName name="_37pro_fto_.pipe_length" localSheetId="5">ขั้นตอนในการประมาณราคา!_37pro_fto_.pipe_length</definedName>
    <definedName name="_37pro_fto_.pipe_length" localSheetId="2">ปร.5!_37pro_fto_.pipe_length</definedName>
    <definedName name="_37pro_fto_.pipe_length" localSheetId="0">ปร.6!_37pro_fto_.pipe_length</definedName>
    <definedName name="_37pro_fto_.pipe_length" localSheetId="1">'ปร5.(ข)'!_37pro_fto_.pipe_length</definedName>
    <definedName name="_37pro_fto_.pipe_length">[0]!_37pro_fto_.pipe_length</definedName>
    <definedName name="_38pro_fto_.sect_down">[16]!'[pro-fto].sect_down'</definedName>
    <definedName name="_39pro_fto_.sill">#N/A</definedName>
    <definedName name="_3pro_fto_.move_data" localSheetId="3">[13]!'[pro_fto].move_data'</definedName>
    <definedName name="_3pro_fto_.move_data" localSheetId="2">[13]!'[pro_fto].move_data'</definedName>
    <definedName name="_3pro_fto_.move_data">[13]!'[pro_fto].move_data'</definedName>
    <definedName name="_42ProTail_.Control" localSheetId="3">[17]!'[ProTail].Control'</definedName>
    <definedName name="_42ProTail_.Control" localSheetId="2">[17]!'[ProTail].Control'</definedName>
    <definedName name="_42ProTail_.Control">[17]!'[ProTail].Control'</definedName>
    <definedName name="_45ProTail_.DeleteDetailDesign" localSheetId="3">[17]!'[ProTail].DeleteDetailDesign'</definedName>
    <definedName name="_45ProTail_.DeleteDetailDesign" localSheetId="2">[17]!'[ProTail].DeleteDetailDesign'</definedName>
    <definedName name="_45ProTail_.DeleteDetailDesign">[17]!'[ProTail].DeleteDetailDesign'</definedName>
    <definedName name="_48ProTail_.GotoSheet" localSheetId="3">[17]!'[ProTail].GotoSheet'</definedName>
    <definedName name="_48ProTail_.GotoSheet" localSheetId="2">[17]!'[ProTail].GotoSheet'</definedName>
    <definedName name="_48ProTail_.GotoSheet">[17]!'[ProTail].GotoSheet'</definedName>
    <definedName name="_4pro_fto_.pipe_length" localSheetId="3">[13]!'[pro_fto].pipe_length'</definedName>
    <definedName name="_4pro_fto_.pipe_length" localSheetId="2">[13]!'[pro_fto].pipe_length'</definedName>
    <definedName name="_4pro_fto_.pipe_length">[13]!'[pro_fto].pipe_length'</definedName>
    <definedName name="_5_0_0_F" hidden="1">[12]대비표!#REF!</definedName>
    <definedName name="_51ProTail_.Move" localSheetId="3">[17]!'[ProTail].Move'</definedName>
    <definedName name="_51ProTail_.Move" localSheetId="2">[17]!'[ProTail].Move'</definedName>
    <definedName name="_51ProTail_.Move">[17]!'[ProTail].Move'</definedName>
    <definedName name="_54__pro_fto_.move_data" localSheetId="3">[13]!'[pro_fto].move_data'</definedName>
    <definedName name="_54__pro_fto_.move_data" localSheetId="2">[13]!'[pro_fto].move_data'</definedName>
    <definedName name="_54__pro_fto_.move_data">[13]!'[pro_fto].move_data'</definedName>
    <definedName name="_57__pro_fto_.pipe_length" localSheetId="3">[13]!'[pro_fto].pipe_length'</definedName>
    <definedName name="_57__pro_fto_.pipe_length" localSheetId="2">[13]!'[pro_fto].pipe_length'</definedName>
    <definedName name="_57__pro_fto_.pipe_length">[13]!'[pro_fto].pipe_length'</definedName>
    <definedName name="_60__ProChkDrp_.Control" localSheetId="3">[14]!'[ProChkDrp].Control'</definedName>
    <definedName name="_60__ProChkDrp_.Control" localSheetId="2">[14]!'[ProChkDrp].Control'</definedName>
    <definedName name="_60__ProChkDrp_.Control">[14]!'[ProChkDrp].Control'</definedName>
    <definedName name="_63__ProChkDrp_.DeleteDetailDesign" localSheetId="3">[14]!'[ProChkDrp].DeleteDetailDesign'</definedName>
    <definedName name="_63__ProChkDrp_.DeleteDetailDesign" localSheetId="2">[14]!'[ProChkDrp].DeleteDetailDesign'</definedName>
    <definedName name="_63__ProChkDrp_.DeleteDetailDesign">[14]!'[ProChkDrp].DeleteDetailDesign'</definedName>
    <definedName name="_66__ProChkDrp_.GotoSheet" localSheetId="3">[14]!'[ProChkDrp].GotoSheet'</definedName>
    <definedName name="_66__ProChkDrp_.GotoSheet" localSheetId="2">[14]!'[ProChkDrp].GotoSheet'</definedName>
    <definedName name="_66__ProChkDrp_.GotoSheet">[14]!'[ProChkDrp].GotoSheet'</definedName>
    <definedName name="_69__ProChkDrp_.Move" localSheetId="3">[14]!'[ProChkDrp].Move'</definedName>
    <definedName name="_69__ProChkDrp_.Move" localSheetId="2">[14]!'[ProChkDrp].Move'</definedName>
    <definedName name="_69__ProChkDrp_.Move">[14]!'[ProChkDrp].Move'</definedName>
    <definedName name="_6pro_fto_.pipe_length" localSheetId="3">[13]!'[pro_fto].pipe_length'</definedName>
    <definedName name="_6pro_fto_.pipe_length" localSheetId="2">[13]!'[pro_fto].pipe_length'</definedName>
    <definedName name="_6pro_fto_.pipe_length">[13]!'[pro_fto].pipe_length'</definedName>
    <definedName name="_6ProChkDrp_.Control" localSheetId="3">[14]!'[ProChkDrp].Control'</definedName>
    <definedName name="_6ProChkDrp_.Control" localSheetId="2">[14]!'[ProChkDrp].Control'</definedName>
    <definedName name="_6ProChkDrp_.Control">[14]!'[ProChkDrp].Control'</definedName>
    <definedName name="_72__ProChkRdCr_.Control" localSheetId="3">[15]!'[ProChkRdCr].Control'</definedName>
    <definedName name="_72__ProChkRdCr_.Control" localSheetId="2">[15]!'[ProChkRdCr].Control'</definedName>
    <definedName name="_72__ProChkRdCr_.Control">[15]!'[ProChkRdCr].Control'</definedName>
    <definedName name="_75__ProChkRdCr_.DeleteDetailDesign" localSheetId="3">[15]!'[ProChkRdCr].DeleteDetailDesign'</definedName>
    <definedName name="_75__ProChkRdCr_.DeleteDetailDesign" localSheetId="2">[15]!'[ProChkRdCr].DeleteDetailDesign'</definedName>
    <definedName name="_75__ProChkRdCr_.DeleteDetailDesign">[15]!'[ProChkRdCr].DeleteDetailDesign'</definedName>
    <definedName name="_78__ProChkRdCr_.GotoSheet" localSheetId="3">[15]!'[ProChkRdCr].GotoSheet'</definedName>
    <definedName name="_78__ProChkRdCr_.GotoSheet" localSheetId="2">[15]!'[ProChkRdCr].GotoSheet'</definedName>
    <definedName name="_78__ProChkRdCr_.GotoSheet">[15]!'[ProChkRdCr].GotoSheet'</definedName>
    <definedName name="_8" localSheetId="2">#REF!</definedName>
    <definedName name="_8">#REF!</definedName>
    <definedName name="_81__ProChkRdCr_.Move" localSheetId="3">[15]!'[ProChkRdCr].Move'</definedName>
    <definedName name="_81__ProChkRdCr_.Move" localSheetId="2">[15]!'[ProChkRdCr].Move'</definedName>
    <definedName name="_81__ProChkRdCr_.Move">[15]!'[ProChkRdCr].Move'</definedName>
    <definedName name="_82__pro_fto_.d_1" localSheetId="4">'Facter F'!_82__pro_fto_.d_1</definedName>
    <definedName name="_82__pro_fto_.d_1" localSheetId="5">ขั้นตอนในการประมาณราคา!_82__pro_fto_.d_1</definedName>
    <definedName name="_82__pro_fto_.d_1" localSheetId="2">ปร.5!_82__pro_fto_.d_1</definedName>
    <definedName name="_82__pro_fto_.d_1" localSheetId="0">ปร.6!_82__pro_fto_.d_1</definedName>
    <definedName name="_82__pro_fto_.d_1" localSheetId="1">'ปร5.(ข)'!_82__pro_fto_.d_1</definedName>
    <definedName name="_82__pro_fto_.d_1">[0]!_82__pro_fto_.d_1</definedName>
    <definedName name="_83__pro_fto_.data_fto" localSheetId="4">'Facter F'!_83__pro_fto_.data_fto</definedName>
    <definedName name="_83__pro_fto_.data_fto" localSheetId="5">ขั้นตอนในการประมาณราคา!_83__pro_fto_.data_fto</definedName>
    <definedName name="_83__pro_fto_.data_fto" localSheetId="2">ปร.5!_83__pro_fto_.data_fto</definedName>
    <definedName name="_83__pro_fto_.data_fto" localSheetId="0">ปร.6!_83__pro_fto_.data_fto</definedName>
    <definedName name="_83__pro_fto_.data_fto" localSheetId="1">'ปร5.(ข)'!_83__pro_fto_.data_fto</definedName>
    <definedName name="_83__pro_fto_.data_fto">[0]!_83__pro_fto_.data_fto</definedName>
    <definedName name="_84__pro_fto_.Elevation">[16]!'[pro-fto].Elevation'</definedName>
    <definedName name="_85__pro_fto_.pipe_length" localSheetId="4">'Facter F'!_85__pro_fto_.pipe_length</definedName>
    <definedName name="_85__pro_fto_.pipe_length" localSheetId="5">ขั้นตอนในการประมาณราคา!_85__pro_fto_.pipe_length</definedName>
    <definedName name="_85__pro_fto_.pipe_length" localSheetId="2">ปร.5!_85__pro_fto_.pipe_length</definedName>
    <definedName name="_85__pro_fto_.pipe_length" localSheetId="0">ปร.6!_85__pro_fto_.pipe_length</definedName>
    <definedName name="_85__pro_fto_.pipe_length" localSheetId="1">'ปร5.(ข)'!_85__pro_fto_.pipe_length</definedName>
    <definedName name="_85__pro_fto_.pipe_length">[0]!_85__pro_fto_.pipe_length</definedName>
    <definedName name="_86__pro_fto_.sect_down">[16]!'[pro-fto].sect_down'</definedName>
    <definedName name="_87__pro_fto_.sill">#N/A</definedName>
    <definedName name="_8ProChkDrp_.DeleteDetailDesign" localSheetId="3">[14]!'[ProChkDrp].DeleteDetailDesign'</definedName>
    <definedName name="_8ProChkDrp_.DeleteDetailDesign" localSheetId="2">[14]!'[ProChkDrp].DeleteDetailDesign'</definedName>
    <definedName name="_8ProChkDrp_.DeleteDetailDesign">[14]!'[ProChkDrp].DeleteDetailDesign'</definedName>
    <definedName name="_90__ProTail_.Control" localSheetId="3">[17]!'[ProTail].Control'</definedName>
    <definedName name="_90__ProTail_.Control" localSheetId="2">[17]!'[ProTail].Control'</definedName>
    <definedName name="_90__ProTail_.Control">[17]!'[ProTail].Control'</definedName>
    <definedName name="_93__ProTail_.DeleteDetailDesign" localSheetId="3">[17]!'[ProTail].DeleteDetailDesign'</definedName>
    <definedName name="_93__ProTail_.DeleteDetailDesign" localSheetId="2">[17]!'[ProTail].DeleteDetailDesign'</definedName>
    <definedName name="_93__ProTail_.DeleteDetailDesign">[17]!'[ProTail].DeleteDetailDesign'</definedName>
    <definedName name="_96__ProTail_.GotoSheet" localSheetId="3">[17]!'[ProTail].GotoSheet'</definedName>
    <definedName name="_96__ProTail_.GotoSheet" localSheetId="2">[17]!'[ProTail].GotoSheet'</definedName>
    <definedName name="_96__ProTail_.GotoSheet">[17]!'[ProTail].GotoSheet'</definedName>
    <definedName name="_99__ProTail_.Move" localSheetId="3">[17]!'[ProTail].Move'</definedName>
    <definedName name="_99__ProTail_.Move" localSheetId="2">[17]!'[ProTail].Move'</definedName>
    <definedName name="_99__ProTail_.Move">[17]!'[ProTail].Move'</definedName>
    <definedName name="_9ProChkDrp_.Control" localSheetId="3">[14]!'[ProChkDrp].Control'</definedName>
    <definedName name="_9ProChkDrp_.Control" localSheetId="2">[14]!'[ProChkDrp].Control'</definedName>
    <definedName name="_9ProChkDrp_.Control">[14]!'[ProChkDrp].Control'</definedName>
    <definedName name="_A1" localSheetId="4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localSheetId="5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localSheetId="2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localSheetId="0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localSheetId="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_A10" localSheetId="4" hidden="1">{#N/A,#N/A,FALSE,"CCTV"}</definedName>
    <definedName name="_A10" localSheetId="5" hidden="1">{#N/A,#N/A,FALSE,"CCTV"}</definedName>
    <definedName name="_A10" localSheetId="2" hidden="1">{#N/A,#N/A,FALSE,"CCTV"}</definedName>
    <definedName name="_A10" localSheetId="0" hidden="1">{#N/A,#N/A,FALSE,"CCTV"}</definedName>
    <definedName name="_A10" localSheetId="1" hidden="1">{#N/A,#N/A,FALSE,"CCTV"}</definedName>
    <definedName name="_A10" hidden="1">{#N/A,#N/A,FALSE,"CCTV"}</definedName>
    <definedName name="_aa1">#REF!</definedName>
    <definedName name="_aaa1">#REF!</definedName>
    <definedName name="_ARE1">#N/A</definedName>
    <definedName name="_ARE2">#N/A</definedName>
    <definedName name="_ARE3">#N/A</definedName>
    <definedName name="_ARE4">#N/A</definedName>
    <definedName name="_ARE5">#N/A</definedName>
    <definedName name="_ARE6">#N/A</definedName>
    <definedName name="_ARE7">#N/A</definedName>
    <definedName name="_ARE8">#N/A</definedName>
    <definedName name="_axl1000">[18]บาน_เครื่องยก!$G$97</definedName>
    <definedName name="_axl1500">[18]บาน_เครื่องยก!$I$97</definedName>
    <definedName name="_axl2000">[18]บาน_เครื่องยก!$K$97</definedName>
    <definedName name="_axl2500">[18]บาน_เครื่องยก!$M$97</definedName>
    <definedName name="_axl500">[18]บาน_เครื่องยก!$E$97</definedName>
    <definedName name="_con1" localSheetId="2">#REF!</definedName>
    <definedName name="_con1">#REF!</definedName>
    <definedName name="_con11" localSheetId="2">#REF!</definedName>
    <definedName name="_con11">#REF!</definedName>
    <definedName name="_con2" localSheetId="2">#REF!</definedName>
    <definedName name="_con2">#REF!</definedName>
    <definedName name="_con3">#REF!</definedName>
    <definedName name="_con4">#REF!</definedName>
    <definedName name="_crs2">'[5]ราคาวัสดุ-ค่าแรง'!$F$20</definedName>
    <definedName name="_css1">'[5]ราคาวัสดุ-ค่าแรง'!$F$19</definedName>
    <definedName name="_d1" localSheetId="2">#REF!</definedName>
    <definedName name="_d1">#REF!</definedName>
    <definedName name="_dai100">[18]บาน_เครื่องยก!$M$19</definedName>
    <definedName name="_dai20">[18]บาน_เครื่องยก!$E$19</definedName>
    <definedName name="_dai40">[18]บาน_เครื่องยก!$G$19</definedName>
    <definedName name="_dai60">[18]บาน_เครื่องยก!$I$19</definedName>
    <definedName name="_dai80">[18]บาน_เครื่องยก!$K$19</definedName>
    <definedName name="_day01">[11]nHDD!#REF!</definedName>
    <definedName name="_day02">[11]nHDD!#REF!</definedName>
    <definedName name="_day03">[11]nHDD!#REF!</definedName>
    <definedName name="_day04">[11]nHDD!#REF!</definedName>
    <definedName name="_day1" localSheetId="3">#REF!</definedName>
    <definedName name="_day1" localSheetId="2">#REF!</definedName>
    <definedName name="_day1">#REF!</definedName>
    <definedName name="_day10" localSheetId="3">#REF!</definedName>
    <definedName name="_day10" localSheetId="2">#REF!</definedName>
    <definedName name="_day10">#REF!</definedName>
    <definedName name="_day11" localSheetId="3">#REF!</definedName>
    <definedName name="_day11" localSheetId="2">#REF!</definedName>
    <definedName name="_day11">#REF!</definedName>
    <definedName name="_day12" localSheetId="3">#REF!</definedName>
    <definedName name="_day12" localSheetId="2">#REF!</definedName>
    <definedName name="_day12">#REF!</definedName>
    <definedName name="_day13" localSheetId="3">#REF!</definedName>
    <definedName name="_day13" localSheetId="2">#REF!</definedName>
    <definedName name="_day13">#REF!</definedName>
    <definedName name="_day19" localSheetId="3">#REF!</definedName>
    <definedName name="_day19" localSheetId="2">#REF!</definedName>
    <definedName name="_day19">#REF!</definedName>
    <definedName name="_day2" localSheetId="3">#REF!</definedName>
    <definedName name="_day2" localSheetId="2">#REF!</definedName>
    <definedName name="_day2">#REF!</definedName>
    <definedName name="_day3" localSheetId="3">#REF!</definedName>
    <definedName name="_day3" localSheetId="2">#REF!</definedName>
    <definedName name="_day3">#REF!</definedName>
    <definedName name="_day4" localSheetId="3">#REF!</definedName>
    <definedName name="_day4" localSheetId="2">#REF!</definedName>
    <definedName name="_day4">#REF!</definedName>
    <definedName name="_day5" localSheetId="3">#REF!</definedName>
    <definedName name="_day5" localSheetId="2">#REF!</definedName>
    <definedName name="_day5">#REF!</definedName>
    <definedName name="_day6" localSheetId="3">#REF!</definedName>
    <definedName name="_day6" localSheetId="2">#REF!</definedName>
    <definedName name="_day6">#REF!</definedName>
    <definedName name="_day7" localSheetId="3">#REF!</definedName>
    <definedName name="_day7" localSheetId="2">#REF!</definedName>
    <definedName name="_day7">#REF!</definedName>
    <definedName name="_day8" localSheetId="3">#REF!</definedName>
    <definedName name="_day8" localSheetId="2">#REF!</definedName>
    <definedName name="_day8">#REF!</definedName>
    <definedName name="_day9" localSheetId="3">#REF!</definedName>
    <definedName name="_day9" localSheetId="2">#REF!</definedName>
    <definedName name="_day9">#REF!</definedName>
    <definedName name="_dayz">#REF!</definedName>
    <definedName name="_dd1">#REF!</definedName>
    <definedName name="_ddd1">#REF!</definedName>
    <definedName name="_doy2">#REF!</definedName>
    <definedName name="_doy7">#REF!</definedName>
    <definedName name="_ExD1002">[6]Form1!$A$73</definedName>
    <definedName name="_ExD1003">[6]Form1!$A$74</definedName>
    <definedName name="_ExD1202">[6]Form1!$A$75</definedName>
    <definedName name="_ExD1203">[6]Form1!$A$76</definedName>
    <definedName name="_ExD1502">[6]Form1!$A$77</definedName>
    <definedName name="_ExD1503">[6]Form1!$A$78</definedName>
    <definedName name="_ExD302">[6]Form1!$A$63</definedName>
    <definedName name="_ExD303">[6]Form1!$A$64</definedName>
    <definedName name="_ExD402">[6]Form1!$A$65</definedName>
    <definedName name="_ExD403">[6]Form1!$A$66</definedName>
    <definedName name="_ExD502">[6]Form1!$A$67</definedName>
    <definedName name="_ExD503">[6]Form1!$A$68</definedName>
    <definedName name="_ExD602">[6]Form1!$A$69</definedName>
    <definedName name="_ExD603">[6]Form1!$A$70</definedName>
    <definedName name="_ExD802">[6]Form1!$A$71</definedName>
    <definedName name="_ExD803">[6]Form1!$A$72</definedName>
    <definedName name="_f1" localSheetId="2">#REF!</definedName>
    <definedName name="_f1">#REF!</definedName>
    <definedName name="_f2" localSheetId="2">#REF!</definedName>
    <definedName name="_f2">#REF!</definedName>
    <definedName name="_FAC1" localSheetId="0">[2]สรุป!$C$307</definedName>
    <definedName name="_FAC1">[4]สรุป!$C$307</definedName>
    <definedName name="_ff1" localSheetId="2">#REF!</definedName>
    <definedName name="_ff1">#REF!</definedName>
    <definedName name="_Fill" localSheetId="2" hidden="1">[19]PL!#REF!</definedName>
    <definedName name="_Fill" hidden="1">[19]PL!#REF!</definedName>
    <definedName name="_frm2">[20]Formwork!$S$147</definedName>
    <definedName name="_frm3">[20]Formwork!$M$199</definedName>
    <definedName name="_frm4">[20]Formwork!$M$251</definedName>
    <definedName name="_frm5">[20]Formwork!$O$294</definedName>
    <definedName name="_FS_ESC__ESC__E">#N/A</definedName>
    <definedName name="_ftf2">'[21]หา FACTOR F'!$J$20</definedName>
    <definedName name="_ftf3">'[22]หา FACTOR F'!#REF!</definedName>
    <definedName name="_fws1">'[8]11 ข้อมูลงานCon'!$AB$30</definedName>
    <definedName name="_GETNUMBER__ENT">#N/A</definedName>
    <definedName name="_GOTO_ANSWER_">#N/A</definedName>
    <definedName name="_GOTO_J13__">#N/A</definedName>
    <definedName name="_IF_ANSWER_1__B">#N/A</definedName>
    <definedName name="_Key1" hidden="1">#REF!</definedName>
    <definedName name="_Key2" hidden="1">[23]PROCURE!#REF!</definedName>
    <definedName name="_ML1" localSheetId="2">'[24]ค่าขนส่ง(6ล้อ)'!#REF!</definedName>
    <definedName name="_ML1">'[24]ค่าขนส่ง(6ล้อ)'!#REF!</definedName>
    <definedName name="_neo300">'[5]ราคาวัสดุ-ค่าแรง'!$F$63</definedName>
    <definedName name="_NG13">#N/A</definedName>
    <definedName name="_NG14">#N/A</definedName>
    <definedName name="_NG15">#N/A</definedName>
    <definedName name="_NG16">#N/A</definedName>
    <definedName name="_NG17">#N/A</definedName>
    <definedName name="_NG18">#N/A</definedName>
    <definedName name="_NG19">#N/A</definedName>
    <definedName name="_oba1">#REF!</definedName>
    <definedName name="_oba2">#REF!</definedName>
    <definedName name="_Order1" hidden="1">0</definedName>
    <definedName name="_Order2" hidden="1">0</definedName>
    <definedName name="_Parse_Out" hidden="1">[25]갑지!#REF!</definedName>
    <definedName name="_Pm2544" localSheetId="2">#REF!</definedName>
    <definedName name="_Pm2544">#REF!</definedName>
    <definedName name="_PPCRRARE2_AGQ">#N/A</definedName>
    <definedName name="_PPCRRARE3_AGQ">#N/A</definedName>
    <definedName name="_PPCRRARE4_AGQ">#N/A</definedName>
    <definedName name="_PPCRRARE5_AGQ">#N/A</definedName>
    <definedName name="_PPCRRARE6_AGQ">#N/A</definedName>
    <definedName name="_PPCRRARE7_AGQ">#N/A</definedName>
    <definedName name="_PPCRRARE8_AGQ">#N/A</definedName>
    <definedName name="_pvc100">#REF!</definedName>
    <definedName name="_pvc150">#REF!</definedName>
    <definedName name="_pvc50">#REF!</definedName>
    <definedName name="_rb1">'[8]10 ข้อมูลวัสดุ-ค่าดำเนิน'!$X$15</definedName>
    <definedName name="_rb12">'[5]ราคาวัสดุ-ค่าแรง'!$F$46</definedName>
    <definedName name="_rb15">'[5]ราคาวัสดุ-ค่าแรง'!$F$47</definedName>
    <definedName name="_rb19">'[26]5.ราคาวัสดุ-ค่าแรง'!$F$48</definedName>
    <definedName name="_rb25">'[5]ราคาวัสดุ-ค่าแรง'!$F$49</definedName>
    <definedName name="_rb6">'[5]ราคาวัสดุ-ค่าแรง'!$F$44</definedName>
    <definedName name="_rb9">'[5]ราคาวัสดุ-ค่าแรง'!$F$45</definedName>
    <definedName name="_sb1">'[8]12 ข้อมูลงานไม้แบบ'!$W$29</definedName>
    <definedName name="_sd30" localSheetId="2">#REF!</definedName>
    <definedName name="_sd30">#REF!</definedName>
    <definedName name="_sd40" localSheetId="2">#REF!</definedName>
    <definedName name="_sd40">#REF!</definedName>
    <definedName name="_Sort" localSheetId="2" hidden="1">#REF!</definedName>
    <definedName name="_Sort" hidden="1">#REF!</definedName>
    <definedName name="_sp1" localSheetId="2">'[24]ค่าขนส่ง(พ่วง)'!#REF!</definedName>
    <definedName name="_sp1">'[24]ค่าขนส่ง(พ่วง)'!#REF!</definedName>
    <definedName name="_sp2" localSheetId="2">#REF!</definedName>
    <definedName name="_sp2">#REF!</definedName>
    <definedName name="_sp3">#REF!</definedName>
    <definedName name="_sp4">#REF!</definedName>
    <definedName name="_sp5">#REF!</definedName>
    <definedName name="_st1">#REF!</definedName>
    <definedName name="_st12" localSheetId="2">#REF!</definedName>
    <definedName name="_st12">#REF!</definedName>
    <definedName name="_st16" localSheetId="2">#REF!</definedName>
    <definedName name="_st16">#REF!</definedName>
    <definedName name="_st2">#REF!</definedName>
    <definedName name="_st25" localSheetId="2">#REF!</definedName>
    <definedName name="_st25">#REF!</definedName>
    <definedName name="_st3">#REF!</definedName>
    <definedName name="_st6" localSheetId="2">#REF!</definedName>
    <definedName name="_st6">#REF!</definedName>
    <definedName name="_st9" localSheetId="2">#REF!</definedName>
    <definedName name="_st9">#REF!</definedName>
    <definedName name="_TA1050">#REF!</definedName>
    <definedName name="_TA1150">#REF!</definedName>
    <definedName name="_TA1250">#REF!</definedName>
    <definedName name="_TA1350">#REF!</definedName>
    <definedName name="_TA1450">#REF!</definedName>
    <definedName name="_TA1550">#REF!</definedName>
    <definedName name="_TA1650">#REF!</definedName>
    <definedName name="_TA1750">#REF!</definedName>
    <definedName name="_TA1850">#REF!</definedName>
    <definedName name="_TA1950">#REF!</definedName>
    <definedName name="_TA850">#REF!</definedName>
    <definedName name="_TA950">#REF!</definedName>
    <definedName name="_Table1_In1" hidden="1">[27]inter!#REF!</definedName>
    <definedName name="_Table1_Out" hidden="1">[27]inter!#REF!</definedName>
    <definedName name="_tb001">[18]อาคาร!$M$9:$O$33</definedName>
    <definedName name="_tb002">[18]อาคาร!$L$9:$N$33</definedName>
    <definedName name="_tb100">[18]งานทาง!$Q$7:$S$27</definedName>
    <definedName name="_tb1000">[28]คำนวณค่าขนส่ง!$J$6:$K$30</definedName>
    <definedName name="_tb104">[18]งานทาง!$V$10:$X$46</definedName>
    <definedName name="_tb105">[18]งานทาง!$U$10:$W$46</definedName>
    <definedName name="_tb106">[18]งานทาง!$AA$10:$AF$46</definedName>
    <definedName name="_tb107">[18]งานทาง!$Z$10:$AE$46</definedName>
    <definedName name="_tb200">[18]สะพาน_ท่อเหลี่ยม!$M$9:$O$49</definedName>
    <definedName name="_tb201">[18]สะพาน_ท่อเหลี่ยม!$L$9:$N$49</definedName>
    <definedName name="_TB3" localSheetId="2">#REF!</definedName>
    <definedName name="_TB3">#REF!</definedName>
    <definedName name="_TB4">[29]InputEstimate!$B$4:$H$78</definedName>
    <definedName name="_TB44" localSheetId="2">#REF!</definedName>
    <definedName name="_TB44">#REF!</definedName>
    <definedName name="_tb5">#REF!</definedName>
    <definedName name="_TC1" localSheetId="2">'[24]ค่าขนส่ง(6ล้อ)'!#REF!</definedName>
    <definedName name="_TC1">'[24]ค่าขนส่ง(6ล้อ)'!#REF!</definedName>
    <definedName name="_TC10851" localSheetId="2">#REF!</definedName>
    <definedName name="_TC10851">#REF!</definedName>
    <definedName name="_TC10951">#REF!</definedName>
    <definedName name="_TC11051">#REF!</definedName>
    <definedName name="_TC11151">#REF!</definedName>
    <definedName name="_TC11251">#REF!</definedName>
    <definedName name="_TC11351">#REF!</definedName>
    <definedName name="_TC11451">#REF!</definedName>
    <definedName name="_TC11551">#REF!</definedName>
    <definedName name="_TC11651">#REF!</definedName>
    <definedName name="_TC11751">#REF!</definedName>
    <definedName name="_TC11851">#REF!</definedName>
    <definedName name="_TC11951">#REF!</definedName>
    <definedName name="_TC20853">#REF!</definedName>
    <definedName name="_TC20953">#REF!</definedName>
    <definedName name="_TC21053">#REF!</definedName>
    <definedName name="_TC21153">#REF!</definedName>
    <definedName name="_TC21253">#REF!</definedName>
    <definedName name="_TC21353">#REF!</definedName>
    <definedName name="_TC21453">#REF!</definedName>
    <definedName name="_TC21553">#REF!</definedName>
    <definedName name="_TC21653">#REF!</definedName>
    <definedName name="_TC21753">#REF!</definedName>
    <definedName name="_TC21853">#REF!</definedName>
    <definedName name="_TC21953">#REF!</definedName>
    <definedName name="_TCA0852">#REF!</definedName>
    <definedName name="_TCA0952">#REF!</definedName>
    <definedName name="_TCA1052">#REF!</definedName>
    <definedName name="_TCA1152">#REF!</definedName>
    <definedName name="_TCA1252">#REF!</definedName>
    <definedName name="_TCA1352">#REF!</definedName>
    <definedName name="_TCA1452">#REF!</definedName>
    <definedName name="_TCA1552">#REF!</definedName>
    <definedName name="_TCA1652">#REF!</definedName>
    <definedName name="_TCA1752">#REF!</definedName>
    <definedName name="_TCA1852">#REF!</definedName>
    <definedName name="_TCA1952">#REF!</definedName>
    <definedName name="_wb1">'[8]10 ข้อมูลวัสดุ-ค่าดำเนิน'!$X$19</definedName>
    <definedName name="_we1" localSheetId="2">#REF!</definedName>
    <definedName name="_we1">#REF!</definedName>
    <definedName name="_we2" localSheetId="2">#REF!</definedName>
    <definedName name="_we2">#REF!</definedName>
    <definedName name="_wee1" localSheetId="2">#REF!</definedName>
    <definedName name="_wee1">#REF!</definedName>
    <definedName name="_WEY_QY">#N/A</definedName>
    <definedName name="_WGZY__PPCRRARE">#N/A</definedName>
    <definedName name="A">#REF!</definedName>
    <definedName name="A..">#REF!</definedName>
    <definedName name="aa" localSheetId="4" hidden="1">{"'SUMMATION'!$B$2:$I$2"}</definedName>
    <definedName name="aa" localSheetId="5" hidden="1">{"'SUMMATION'!$B$2:$I$2"}</definedName>
    <definedName name="aa" localSheetId="2" hidden="1">{"'SUMMATION'!$B$2:$I$2"}</definedName>
    <definedName name="aa" localSheetId="0" hidden="1">{"'SUMMATION'!$B$2:$I$2"}</definedName>
    <definedName name="aa" localSheetId="1" hidden="1">{"'SUMMATION'!$B$2:$I$2"}</definedName>
    <definedName name="aa" hidden="1">{"'SUMMATION'!$B$2:$I$2"}</definedName>
    <definedName name="aaa" localSheetId="4" hidden="1">{"'SUMMATION'!$B$2:$I$2"}</definedName>
    <definedName name="aaa" localSheetId="5" hidden="1">{"'SUMMATION'!$B$2:$I$2"}</definedName>
    <definedName name="aaa" localSheetId="2" hidden="1">{"'SUMMATION'!$B$2:$I$2"}</definedName>
    <definedName name="aaa" localSheetId="0" hidden="1">{"'SUMMATION'!$B$2:$I$2"}</definedName>
    <definedName name="aaa" localSheetId="1" hidden="1">{"'SUMMATION'!$B$2:$I$2"}</definedName>
    <definedName name="aaa" hidden="1">{"'SUMMATION'!$B$2:$I$2"}</definedName>
    <definedName name="aaaa">#REF!</definedName>
    <definedName name="aaaaaaa" localSheetId="4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localSheetId="5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localSheetId="2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localSheetId="0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localSheetId="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aaaaaa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AB">'[30]12 ข้อมูลงานไม้แบบ'!$W$29</definedName>
    <definedName name="AC" localSheetId="2">#REF!</definedName>
    <definedName name="AC">#REF!</definedName>
    <definedName name="ac_60">'[5]ราคาวัสดุ-ค่าแรง'!$F$21</definedName>
    <definedName name="AC_Scarify" localSheetId="2">#REF!</definedName>
    <definedName name="AC_Scarify">#REF!</definedName>
    <definedName name="acc_fto" localSheetId="3">[31]!acc_fto</definedName>
    <definedName name="acc_fto" localSheetId="2">[31]!acc_fto</definedName>
    <definedName name="acc_fto">[31]!acc_fto</definedName>
    <definedName name="ACW" localSheetId="2">#REF!</definedName>
    <definedName name="ACW">#REF!</definedName>
    <definedName name="AD">#N/A</definedName>
    <definedName name="AE">#N/A</definedName>
    <definedName name="AF">#N/A</definedName>
    <definedName name="afdasgh" localSheetId="4" hidden="1">{#N/A,#N/A,FALSE,"CCTV"}</definedName>
    <definedName name="afdasgh" localSheetId="5" hidden="1">{#N/A,#N/A,FALSE,"CCTV"}</definedName>
    <definedName name="afdasgh" localSheetId="2" hidden="1">{#N/A,#N/A,FALSE,"CCTV"}</definedName>
    <definedName name="afdasgh" localSheetId="0" hidden="1">{#N/A,#N/A,FALSE,"CCTV"}</definedName>
    <definedName name="afdasgh" localSheetId="1" hidden="1">{#N/A,#N/A,FALSE,"CCTV"}</definedName>
    <definedName name="afdasgh" hidden="1">{#N/A,#N/A,FALSE,"CCTV"}</definedName>
    <definedName name="afdsfdg" localSheetId="4" hidden="1">{#N/A,#N/A,FALSE,"CCTV"}</definedName>
    <definedName name="afdsfdg" localSheetId="5" hidden="1">{#N/A,#N/A,FALSE,"CCTV"}</definedName>
    <definedName name="afdsfdg" localSheetId="2" hidden="1">{#N/A,#N/A,FALSE,"CCTV"}</definedName>
    <definedName name="afdsfdg" localSheetId="0" hidden="1">{#N/A,#N/A,FALSE,"CCTV"}</definedName>
    <definedName name="afdsfdg" localSheetId="1" hidden="1">{#N/A,#N/A,FALSE,"CCTV"}</definedName>
    <definedName name="afdsfdg" hidden="1">{#N/A,#N/A,FALSE,"CCTV"}</definedName>
    <definedName name="afffgff" localSheetId="4" hidden="1">{#N/A,#N/A,FALSE,"CCTV"}</definedName>
    <definedName name="afffgff" localSheetId="5" hidden="1">{#N/A,#N/A,FALSE,"CCTV"}</definedName>
    <definedName name="afffgff" localSheetId="2" hidden="1">{#N/A,#N/A,FALSE,"CCTV"}</definedName>
    <definedName name="afffgff" localSheetId="0" hidden="1">{#N/A,#N/A,FALSE,"CCTV"}</definedName>
    <definedName name="afffgff" localSheetId="1" hidden="1">{#N/A,#N/A,FALSE,"CCTV"}</definedName>
    <definedName name="afffgff" hidden="1">{#N/A,#N/A,FALSE,"CCTV"}</definedName>
    <definedName name="AG">#N/A</definedName>
    <definedName name="AH">#N/A</definedName>
    <definedName name="Air" localSheetId="5">[32]ระบบปรับอากาศ!#REF!</definedName>
    <definedName name="Air" localSheetId="1">[32]ระบบปรับอากาศ!#REF!</definedName>
    <definedName name="Air">[32]ระบบปรับอากาศ!#REF!</definedName>
    <definedName name="Amt">"Text Box 56"</definedName>
    <definedName name="ANSWER">#N/A</definedName>
    <definedName name="AP9_10">[33]ปร4สะพาน9PC!$I$100</definedName>
    <definedName name="Approach_Concrete_Barrier_A" localSheetId="2">#REF!</definedName>
    <definedName name="Approach_Concrete_Barrier_A">#REF!</definedName>
    <definedName name="Approach_Concrete_Barrier_B" localSheetId="2">#REF!</definedName>
    <definedName name="Approach_Concrete_Barrier_B">#REF!</definedName>
    <definedName name="Approach_Concrete_Barrier_C" localSheetId="2">#REF!</definedName>
    <definedName name="Approach_Concrete_Barrier_C">#REF!</definedName>
    <definedName name="Approach_Concrete_Barrier_D">#REF!</definedName>
    <definedName name="Approach_Concrete_Barrier_E">#REF!</definedName>
    <definedName name="Asphalt_Con_Layer">#REF!</definedName>
    <definedName name="Asphalt_Con_Layer_C">#REF!</definedName>
    <definedName name="Asphalt_Con_Leveling">#REF!</definedName>
    <definedName name="Asphalt_Con_Leveling_C">#REF!</definedName>
    <definedName name="Asphalt_Con_PreLeveling">#REF!</definedName>
    <definedName name="Asphalt_Con_PreLeveling_C">#REF!</definedName>
    <definedName name="Asphalt_Concrete_Binder">#REF!</definedName>
    <definedName name="Asphalt_Concrete_Binder_C">#REF!</definedName>
    <definedName name="Asphalt_Concrete_Wearing">#REF!</definedName>
    <definedName name="Asphalt_Concrete_Wearing_C">#REF!</definedName>
    <definedName name="AT" localSheetId="2">#REF!</definedName>
    <definedName name="AT">#REF!</definedName>
    <definedName name="ATF">#REF!</definedName>
    <definedName name="ATH">#REF!</definedName>
    <definedName name="ATH..">#REF!</definedName>
    <definedName name="ATJ">#REF!</definedName>
    <definedName name="ATJ.">#REF!</definedName>
    <definedName name="ATS">#REF!</definedName>
    <definedName name="AV.SP" localSheetId="2">#REF!</definedName>
    <definedName name="AV.SP">#REF!</definedName>
    <definedName name="AV.SP1" localSheetId="2">'[24]ค่าขนส่ง(6ล้อ)'!#REF!</definedName>
    <definedName name="AV.SP1">'[24]ค่าขนส่ง(6ล้อ)'!#REF!</definedName>
    <definedName name="av.spa">[34]หกล้อขนส่ง!$BS$27</definedName>
    <definedName name="av1.sp" localSheetId="2">'[24]ค่าขนส่ง(พ่วง)'!#REF!</definedName>
    <definedName name="av1.sp">'[24]ค่าขนส่ง(พ่วง)'!#REF!</definedName>
    <definedName name="AW" localSheetId="2">#REF!</definedName>
    <definedName name="AW">#REF!</definedName>
    <definedName name="b">#N/A</definedName>
    <definedName name="B." localSheetId="2">#REF!</definedName>
    <definedName name="B.">#REF!</definedName>
    <definedName name="B\CUM1KM">[6]Form1!$CJ$168</definedName>
    <definedName name="B\CUM200KM">[6]Form1!$CL$168</definedName>
    <definedName name="B\TON1KM">[6]Form1!$CJ$167</definedName>
    <definedName name="B\TON200KM">[6]Form1!$CL$167</definedName>
    <definedName name="BA" localSheetId="2">#REF!</definedName>
    <definedName name="BA">#REF!</definedName>
    <definedName name="Barrier_Curb" localSheetId="2">#REF!</definedName>
    <definedName name="Barrier_Curb">#REF!</definedName>
    <definedName name="BarrierCurbGutter" localSheetId="2">#REF!</definedName>
    <definedName name="BarrierCurbGutter">#REF!</definedName>
    <definedName name="Base_Scarify">#REF!</definedName>
    <definedName name="BB" localSheetId="2">#REF!</definedName>
    <definedName name="BB">#REF!</definedName>
    <definedName name="BBB" localSheetId="4" hidden="1">{#N/A,#N/A,FALSE,"CCTV"}</definedName>
    <definedName name="BBB" localSheetId="5" hidden="1">{#N/A,#N/A,FALSE,"CCTV"}</definedName>
    <definedName name="BBB" localSheetId="2" hidden="1">{#N/A,#N/A,FALSE,"CCTV"}</definedName>
    <definedName name="BBB" localSheetId="0" hidden="1">{#N/A,#N/A,FALSE,"CCTV"}</definedName>
    <definedName name="BBB" localSheetId="1" hidden="1">{#N/A,#N/A,FALSE,"CCTV"}</definedName>
    <definedName name="BBB" hidden="1">{#N/A,#N/A,FALSE,"CCTV"}</definedName>
    <definedName name="BD" localSheetId="2">'[24]ค่าขนส่ง(6ล้อ)'!#REF!</definedName>
    <definedName name="BD">'[24]ค่าขนส่ง(6ล้อ)'!#REF!</definedName>
    <definedName name="BD." localSheetId="2">#REF!</definedName>
    <definedName name="BD.">#REF!</definedName>
    <definedName name="bd_1" localSheetId="2">#REF!</definedName>
    <definedName name="bd_1">#REF!</definedName>
    <definedName name="BD0" localSheetId="2">'[24]ค่าขนส่ง(6ล้อ)'!#REF!</definedName>
    <definedName name="BD0">'[24]ค่าขนส่ง(6ล้อ)'!#REF!</definedName>
    <definedName name="Bensil">[35]MachineB!$B$6:$C$30</definedName>
    <definedName name="bfbfdhfdhdfgh" localSheetId="4" hidden="1">{#N/A,#N/A,FALSE,"CCTV"}</definedName>
    <definedName name="bfbfdhfdhdfgh" localSheetId="5" hidden="1">{#N/A,#N/A,FALSE,"CCTV"}</definedName>
    <definedName name="bfbfdhfdhdfgh" localSheetId="2" hidden="1">{#N/A,#N/A,FALSE,"CCTV"}</definedName>
    <definedName name="bfbfdhfdhdfgh" localSheetId="0" hidden="1">{#N/A,#N/A,FALSE,"CCTV"}</definedName>
    <definedName name="bfbfdhfdhdfgh" localSheetId="1" hidden="1">{#N/A,#N/A,FALSE,"CCTV"}</definedName>
    <definedName name="bfbfdhfdhdfgh" hidden="1">{#N/A,#N/A,FALSE,"CCTV"}</definedName>
    <definedName name="BG">#REF!</definedName>
    <definedName name="BI">#REF!</definedName>
    <definedName name="BINDl">[36]ดัชนีราคา!$G$37</definedName>
    <definedName name="BINDm">[36]ดัชนีราคา!$F$37</definedName>
    <definedName name="BL" localSheetId="2">#REF!</definedName>
    <definedName name="BL">#REF!</definedName>
    <definedName name="BlockSodding" localSheetId="2">#REF!</definedName>
    <definedName name="BlockSodding">#REF!</definedName>
    <definedName name="BlockType">[6]Form1!$A$117</definedName>
    <definedName name="Bm" localSheetId="2">#REF!</definedName>
    <definedName name="Bm">#REF!</definedName>
    <definedName name="BMM" localSheetId="4" hidden="1">{#N/A,#N/A,FALSE,"CCTV"}</definedName>
    <definedName name="BMM" localSheetId="5" hidden="1">{#N/A,#N/A,FALSE,"CCTV"}</definedName>
    <definedName name="BMM" localSheetId="2" hidden="1">{#N/A,#N/A,FALSE,"CCTV"}</definedName>
    <definedName name="BMM" localSheetId="0" hidden="1">{#N/A,#N/A,FALSE,"CCTV"}</definedName>
    <definedName name="BMM" localSheetId="1" hidden="1">{#N/A,#N/A,FALSE,"CCTV"}</definedName>
    <definedName name="BMM" hidden="1">{#N/A,#N/A,FALSE,"CCTV"}</definedName>
    <definedName name="BOne">#REF!</definedName>
    <definedName name="box1.5_2">[18]บาน_เครื่องยก!$E$43</definedName>
    <definedName name="box2_2">[18]บาน_เครื่องยก!$G$43</definedName>
    <definedName name="box2_3">[18]บาน_เครื่องยก!$I$43</definedName>
    <definedName name="box2_4">[18]บาน_เครื่องยก!$K$43</definedName>
    <definedName name="Box3_2.40_15">[33]ปร4Box!#REF!</definedName>
    <definedName name="Box3_2.70_15">[33]ปร4Box!#REF!</definedName>
    <definedName name="box3_4">[18]บาน_เครื่องยก!$M$43</definedName>
    <definedName name="BoxSideTwo1">[6]Form1!$L$192</definedName>
    <definedName name="BoxSideTwo2">[6]Form1!$L$193</definedName>
    <definedName name="BoxSideTwo3">[6]Form1!$L$194</definedName>
    <definedName name="BoxSideTwo4">[6]Form1!$L$195</definedName>
    <definedName name="BR" localSheetId="2">#REF!</definedName>
    <definedName name="BR">#REF!</definedName>
    <definedName name="BridgeWidening1" localSheetId="2">#REF!</definedName>
    <definedName name="BridgeWidening1">#REF!</definedName>
    <definedName name="BridgeWidening2" localSheetId="2">#REF!</definedName>
    <definedName name="BridgeWidening2">#REF!</definedName>
    <definedName name="BridgeWidening3">#REF!</definedName>
    <definedName name="BridgeWidening4">#REF!</definedName>
    <definedName name="BS">#REF!</definedName>
    <definedName name="bu">#REF!</definedName>
    <definedName name="BU.">#REF!</definedName>
    <definedName name="BusStopA">#REF!</definedName>
    <definedName name="BusStopB">#REF!</definedName>
    <definedName name="BusStopC">#REF!</definedName>
    <definedName name="BusStopD">#REF!</definedName>
    <definedName name="BusStopE">#REF!</definedName>
    <definedName name="BusStopF">#REF!</definedName>
    <definedName name="BusStopIndex">[6]Form1!$V$186</definedName>
    <definedName name="Button22_Click" localSheetId="3">[37]!Button22_Click</definedName>
    <definedName name="Button22_Click" localSheetId="2">[37]!Button22_Click</definedName>
    <definedName name="Button22_Click">[37]!Button22_Click</definedName>
    <definedName name="Button3_Click" localSheetId="3">[37]!Button3_Click</definedName>
    <definedName name="Button3_Click" localSheetId="2">[37]!Button3_Click</definedName>
    <definedName name="Button3_Click">[37]!Button3_Click</definedName>
    <definedName name="BZ" localSheetId="2">#REF!</definedName>
    <definedName name="BZ">#REF!</definedName>
    <definedName name="c." localSheetId="2">#REF!</definedName>
    <definedName name="c.">#REF!</definedName>
    <definedName name="C_">#REF!</definedName>
    <definedName name="C_A" localSheetId="2">#REF!</definedName>
    <definedName name="C_A">#REF!</definedName>
    <definedName name="C_A1" localSheetId="2">#REF!</definedName>
    <definedName name="C_A1">#REF!</definedName>
    <definedName name="C_B" localSheetId="2">#REF!</definedName>
    <definedName name="C_B">#REF!</definedName>
    <definedName name="C_B1" localSheetId="2">#REF!</definedName>
    <definedName name="C_B1">#REF!</definedName>
    <definedName name="C_H1" localSheetId="2">#REF!</definedName>
    <definedName name="C_H1">#REF!</definedName>
    <definedName name="C_V" localSheetId="2">#REF!</definedName>
    <definedName name="C_V">#REF!</definedName>
    <definedName name="C_V1" localSheetId="2">#REF!</definedName>
    <definedName name="C_V1">#REF!</definedName>
    <definedName name="cap">#REF!</definedName>
    <definedName name="capbeam">[5]ข้อมูลคำนวณ1!$C$51</definedName>
    <definedName name="CapeSeal" localSheetId="2">#REF!</definedName>
    <definedName name="CapeSeal">#REF!</definedName>
    <definedName name="Catch_Basin_RC_Cover" localSheetId="2">#REF!</definedName>
    <definedName name="Catch_Basin_RC_Cover">#REF!</definedName>
    <definedName name="Catch_Basin_Steel_Cover" localSheetId="2">#REF!</definedName>
    <definedName name="Catch_Basin_Steel_Cover">#REF!</definedName>
    <definedName name="CB">'[5]Multi_Box 1'!$G$104</definedName>
    <definedName name="CB_1" localSheetId="2">#REF!</definedName>
    <definedName name="CB_1">#REF!</definedName>
    <definedName name="ccc" localSheetId="4">#REF!</definedName>
    <definedName name="ccc" localSheetId="5">#REF!</definedName>
    <definedName name="ccc" localSheetId="1">#REF!</definedName>
    <definedName name="ccc">#REF!</definedName>
    <definedName name="cccccccccccccccc" localSheetId="4">#REF!</definedName>
    <definedName name="cccccccccccccccc" localSheetId="5">#REF!</definedName>
    <definedName name="cccccccccccccccc" localSheetId="1">#REF!</definedName>
    <definedName name="cccccccccccccccc">#REF!</definedName>
    <definedName name="CCTV" localSheetId="2">[38]boq!#REF!</definedName>
    <definedName name="CCTV">[38]boq!#REF!</definedName>
    <definedName name="ce" localSheetId="2">#REF!</definedName>
    <definedName name="ce">#REF!</definedName>
    <definedName name="CellDepth1">[6]Form1!$AS$78</definedName>
    <definedName name="CellDepth2">[6]Form1!$AS$88</definedName>
    <definedName name="CellDepth3">[6]Form1!$AS$97</definedName>
    <definedName name="CellDepth4">[6]Form1!$AS$106</definedName>
    <definedName name="CellNum1">[6]Form1!$AT$78</definedName>
    <definedName name="CellNum2">[6]Form1!$AT$88</definedName>
    <definedName name="CellNum3">[6]Form1!$AT$97</definedName>
    <definedName name="CellNum4">[6]Form1!$AT$106</definedName>
    <definedName name="CellWidth1">[6]Form1!$AR$78</definedName>
    <definedName name="CellWidth2">[6]Form1!$AR$88</definedName>
    <definedName name="CellWidth3">[6]Form1!$AR$97</definedName>
    <definedName name="CellWidth4">[6]Form1!$AR$106</definedName>
    <definedName name="celotex1" localSheetId="2">#REF!</definedName>
    <definedName name="celotex1">#REF!</definedName>
    <definedName name="celotex2">#REF!</definedName>
    <definedName name="celotex3">#REF!</definedName>
    <definedName name="celotex4">#REF!</definedName>
    <definedName name="ChangeFarmTurnOutA" localSheetId="3">[39]!ChangeFarmTurnOutA</definedName>
    <definedName name="ChangeFarmTurnOutA" localSheetId="2">[39]!ChangeFarmTurnOutA</definedName>
    <definedName name="ChangeFarmTurnOutA">[39]!ChangeFarmTurnOutA</definedName>
    <definedName name="ChangeFTOB" localSheetId="3">[39]!ChangeFTOB</definedName>
    <definedName name="ChangeFTOB" localSheetId="2">[39]!ChangeFTOB</definedName>
    <definedName name="ChangeFTOB">[39]!ChangeFTOB</definedName>
    <definedName name="Chatter_BarBi" localSheetId="2">#REF!</definedName>
    <definedName name="Chatter_BarBi">#REF!</definedName>
    <definedName name="Chatter_BarUni" localSheetId="2">#REF!</definedName>
    <definedName name="Chatter_BarUni">#REF!</definedName>
    <definedName name="CHE_TRe">[40]ดัชนีราคา!$H$91</definedName>
    <definedName name="check_ele7_8_ele3">[41]!check_ele7_8_ele3</definedName>
    <definedName name="CheckCal" localSheetId="3">[42]!CheckCal</definedName>
    <definedName name="CheckCal" localSheetId="2">[42]!CheckCal</definedName>
    <definedName name="CheckCal">[42]!CheckCal</definedName>
    <definedName name="CHEM_TRe">[43]ดัชนีราคา!$H$103</definedName>
    <definedName name="CHEM_TRl">[43]ดัชนีราคา!$G$103</definedName>
    <definedName name="ChkDrpCal" localSheetId="3">[44]!ChkDrpCal</definedName>
    <definedName name="ChkDrpCal" localSheetId="2">[44]!ChkDrpCal</definedName>
    <definedName name="ChkDrpCal">[44]!ChkDrpCal</definedName>
    <definedName name="ChkRdCr" localSheetId="3">[41]!ChkRdCr</definedName>
    <definedName name="ChkRdCr" localSheetId="2">[41]!ChkRdCr</definedName>
    <definedName name="ChkRdCr">[41]!ChkRdCr</definedName>
    <definedName name="CHOICE1">#N/A</definedName>
    <definedName name="CHOICE10">#N/A</definedName>
    <definedName name="CHOICE2">#N/A</definedName>
    <definedName name="CHOICE3">#N/A</definedName>
    <definedName name="CHOICE4">#N/A</definedName>
    <definedName name="CHOICE5">#N/A</definedName>
    <definedName name="CHOICE6">#N/A</definedName>
    <definedName name="CHOICE7">#N/A</definedName>
    <definedName name="CHOICE8">#N/A</definedName>
    <definedName name="CHOICE9">#N/A</definedName>
    <definedName name="CLEAN1">[45]ต้นทุน!$E$19</definedName>
    <definedName name="CLEAN2">[45]ต้นทุน!$F$19</definedName>
    <definedName name="Clearing" localSheetId="2">#REF!</definedName>
    <definedName name="Clearing">#REF!</definedName>
    <definedName name="CM_A" localSheetId="2">#REF!</definedName>
    <definedName name="CM_A">#REF!</definedName>
    <definedName name="CM_A1" localSheetId="2">#REF!</definedName>
    <definedName name="CM_A1">#REF!</definedName>
    <definedName name="CM_B" localSheetId="2">#REF!</definedName>
    <definedName name="CM_B">#REF!</definedName>
    <definedName name="CM_B1" localSheetId="2">#REF!</definedName>
    <definedName name="CM_B1">#REF!</definedName>
    <definedName name="CM_B2" localSheetId="2">#REF!</definedName>
    <definedName name="CM_B2">#REF!</definedName>
    <definedName name="CM_H" localSheetId="2">#REF!</definedName>
    <definedName name="CM_H">#REF!</definedName>
    <definedName name="CM_H1" localSheetId="2">#REF!</definedName>
    <definedName name="CM_H1">#REF!</definedName>
    <definedName name="CM_V" localSheetId="2">#REF!</definedName>
    <definedName name="CM_V">#REF!</definedName>
    <definedName name="CM_V1" localSheetId="2">#REF!</definedName>
    <definedName name="CM_V1">#REF!</definedName>
    <definedName name="Cnl">#REF!</definedName>
    <definedName name="Cnlll">#REF!</definedName>
    <definedName name="collar">#N/A</definedName>
    <definedName name="con" localSheetId="2">#REF!</definedName>
    <definedName name="con">#REF!</definedName>
    <definedName name="CONC_125l">[36]ดัชนีราคา!$G$82</definedName>
    <definedName name="CONC_24l">[36]ดัชนีราคา!$G$40</definedName>
    <definedName name="CONC_24m">[36]ดัชนีราคา!$F$40</definedName>
    <definedName name="Conc_Headwall_1_100" localSheetId="2">#REF!</definedName>
    <definedName name="Conc_Headwall_1_100">#REF!</definedName>
    <definedName name="Conc_Headwall_1_120" localSheetId="2">#REF!</definedName>
    <definedName name="Conc_Headwall_1_120">#REF!</definedName>
    <definedName name="Conc_Headwall_1_60" localSheetId="2">#REF!</definedName>
    <definedName name="Conc_Headwall_1_60">#REF!</definedName>
    <definedName name="Conc_Headwall_1_80">#REF!</definedName>
    <definedName name="Conc_Headwall_2_100">#REF!</definedName>
    <definedName name="Conc_Headwall_2_120">#REF!</definedName>
    <definedName name="Conc_Headwall_2_60">#REF!</definedName>
    <definedName name="Conc_Headwall_2_80">#REF!</definedName>
    <definedName name="Conc_Headwall_3_100">#REF!</definedName>
    <definedName name="Conc_Headwall_3_120">#REF!</definedName>
    <definedName name="Conc_Headwall_3_60">#REF!</definedName>
    <definedName name="Conc_Headwall_3_80">#REF!</definedName>
    <definedName name="Conc_Intercept">#REF!</definedName>
    <definedName name="CONC_LEl">[46]ดัชนีราคา!$G$40</definedName>
    <definedName name="CONC_LEm">[46]ดัชนีราคา!$F$40</definedName>
    <definedName name="CONC1">[45]ต้นทุน!$E$17</definedName>
    <definedName name="CONC2">[45]ต้นทุน!$F$17</definedName>
    <definedName name="ConcBoxEnd1">[6]Form1!$AR$79</definedName>
    <definedName name="ConcBoxEnd2">[6]Form1!$AR$89</definedName>
    <definedName name="ConcBoxEnd3">[6]Form1!$AR$98</definedName>
    <definedName name="ConcBoxEnd4">[6]Form1!$AR$107</definedName>
    <definedName name="ConcCoverBox">[6]Form1!$AL$78</definedName>
    <definedName name="Concrete_Barrier_Approach" localSheetId="2">#REF!</definedName>
    <definedName name="Concrete_Barrier_Approach">#REF!</definedName>
    <definedName name="Concrete_Barrier_I" localSheetId="2">#REF!</definedName>
    <definedName name="Concrete_Barrier_I">#REF!</definedName>
    <definedName name="Concrete_Barrier_I_for_DeepCut" localSheetId="2">#REF!</definedName>
    <definedName name="Concrete_Barrier_I_for_DeepCut">#REF!</definedName>
    <definedName name="Concrete_Barrier_II">#REF!</definedName>
    <definedName name="Concrete_Pavement">#REF!</definedName>
    <definedName name="Concrete_Slope">#REF!</definedName>
    <definedName name="ConcreteBox1">[6]Form1!$AQ$79</definedName>
    <definedName name="ConcreteBox2">[6]Form1!$AQ$89</definedName>
    <definedName name="ConcreteBox3">[6]Form1!$AQ$98</definedName>
    <definedName name="ConcreteBox4">[6]Form1!$AQ$107</definedName>
    <definedName name="ConcretePavingBlock" localSheetId="2">#REF!</definedName>
    <definedName name="ConcretePavingBlock">#REF!</definedName>
    <definedName name="ConcreteSlab7CM" localSheetId="2">#REF!</definedName>
    <definedName name="ConcreteSlab7CM">#REF!</definedName>
    <definedName name="ConcreteSlabBlock" localSheetId="2">#REF!</definedName>
    <definedName name="ConcreteSlabBlock">#REF!</definedName>
    <definedName name="Contraction_Joint">#REF!</definedName>
    <definedName name="control" localSheetId="3">[15]!control</definedName>
    <definedName name="control" localSheetId="2">[15]!control</definedName>
    <definedName name="control">[15]!control</definedName>
    <definedName name="ControlWorkingOfProgram" localSheetId="3">[47]!ControlWorkingOfProgram</definedName>
    <definedName name="ControlWorkingOfProgram" localSheetId="2">[47]!ControlWorkingOfProgram</definedName>
    <definedName name="ControlWorkingOfProgram">[47]!ControlWorkingOfProgram</definedName>
    <definedName name="CORR_125l">[43]ดัชนีราคา!$G$78</definedName>
    <definedName name="CORR_125m">[36]ดัชนีราคา!$F$84</definedName>
    <definedName name="cost" localSheetId="2">#REF!</definedName>
    <definedName name="cost">#REF!</definedName>
    <definedName name="cost1" localSheetId="3">#REF!</definedName>
    <definedName name="cost1" localSheetId="2">#REF!</definedName>
    <definedName name="cost1">#REF!</definedName>
    <definedName name="cost10" localSheetId="3">#REF!</definedName>
    <definedName name="cost10" localSheetId="2">#REF!</definedName>
    <definedName name="cost10">#REF!</definedName>
    <definedName name="cost11" localSheetId="3">#REF!</definedName>
    <definedName name="cost11" localSheetId="2">#REF!</definedName>
    <definedName name="cost11">#REF!</definedName>
    <definedName name="cost12" localSheetId="3">#REF!</definedName>
    <definedName name="cost12" localSheetId="2">#REF!</definedName>
    <definedName name="cost12">#REF!</definedName>
    <definedName name="cost13" localSheetId="3">#REF!</definedName>
    <definedName name="cost13" localSheetId="2">#REF!</definedName>
    <definedName name="cost13">#REF!</definedName>
    <definedName name="cost2" localSheetId="3">#REF!</definedName>
    <definedName name="cost2" localSheetId="2">#REF!</definedName>
    <definedName name="cost2">#REF!</definedName>
    <definedName name="cost3" localSheetId="3">#REF!</definedName>
    <definedName name="cost3" localSheetId="2">#REF!</definedName>
    <definedName name="cost3">#REF!</definedName>
    <definedName name="cost4" localSheetId="3">#REF!</definedName>
    <definedName name="cost4" localSheetId="2">#REF!</definedName>
    <definedName name="cost4">#REF!</definedName>
    <definedName name="cost5" localSheetId="3">#REF!</definedName>
    <definedName name="cost5" localSheetId="2">#REF!</definedName>
    <definedName name="cost5">#REF!</definedName>
    <definedName name="cost6" localSheetId="3">#REF!</definedName>
    <definedName name="cost6" localSheetId="2">#REF!</definedName>
    <definedName name="cost6">#REF!</definedName>
    <definedName name="cost7" localSheetId="3">#REF!</definedName>
    <definedName name="cost7" localSheetId="2">#REF!</definedName>
    <definedName name="cost7">#REF!</definedName>
    <definedName name="cost8" localSheetId="3">#REF!</definedName>
    <definedName name="cost8" localSheetId="2">#REF!</definedName>
    <definedName name="cost8">#REF!</definedName>
    <definedName name="cost9" localSheetId="3">#REF!</definedName>
    <definedName name="cost9" localSheetId="2">#REF!</definedName>
    <definedName name="cost9">#REF!</definedName>
    <definedName name="COUPL1">[45]ต้นทุน!$E$16</definedName>
    <definedName name="CR" localSheetId="2">#REF!</definedName>
    <definedName name="CR">#REF!</definedName>
    <definedName name="Crush_Leveling">#REF!</definedName>
    <definedName name="Crush_Rock_Base">#REF!</definedName>
    <definedName name="cs" localSheetId="2">#REF!</definedName>
    <definedName name="cs">#REF!</definedName>
    <definedName name="css1h">'[5]ราคาวัสดุ-ค่าแรง'!$F$18</definedName>
    <definedName name="CT" localSheetId="2">#REF!</definedName>
    <definedName name="CT">#REF!</definedName>
    <definedName name="Culvert" localSheetId="3">[48]!Culvert</definedName>
    <definedName name="Culvert" localSheetId="2">[48]!Culvert</definedName>
    <definedName name="Culvert">[48]!Culvert</definedName>
    <definedName name="Curb_Marking" localSheetId="2">#REF!</definedName>
    <definedName name="Curb_Marking">#REF!</definedName>
    <definedName name="CurrentOil" localSheetId="2">#REF!</definedName>
    <definedName name="CurrentOil">#REF!</definedName>
    <definedName name="CV" localSheetId="2">#REF!</definedName>
    <definedName name="CV">#REF!</definedName>
    <definedName name="d" localSheetId="2">[5]ค่างานต้นทุน!$H$90</definedName>
    <definedName name="d">[49]don_copy!$C$6</definedName>
    <definedName name="d\" localSheetId="4" hidden="1">{#N/A,#N/A,FALSE,"CCTV"}</definedName>
    <definedName name="d\" localSheetId="5" hidden="1">{#N/A,#N/A,FALSE,"CCTV"}</definedName>
    <definedName name="d\" localSheetId="2" hidden="1">{#N/A,#N/A,FALSE,"CCTV"}</definedName>
    <definedName name="d\" localSheetId="0" hidden="1">{#N/A,#N/A,FALSE,"CCTV"}</definedName>
    <definedName name="d\" localSheetId="1" hidden="1">{#N/A,#N/A,FALSE,"CCTV"}</definedName>
    <definedName name="d\" hidden="1">{#N/A,#N/A,FALSE,"CCTV"}</definedName>
    <definedName name="d_1">#N/A</definedName>
    <definedName name="Da">#REF!</definedName>
    <definedName name="data">[50]ข้อมูลงานและราคา!$A$3:$F$500</definedName>
    <definedName name="data_chk_rd_cr" localSheetId="3">[41]!data_chk_rd_cr</definedName>
    <definedName name="data_chk_rd_cr" localSheetId="2">[41]!data_chk_rd_cr</definedName>
    <definedName name="data_chk_rd_cr">[41]!data_chk_rd_cr</definedName>
    <definedName name="data_chkrc">#N/A</definedName>
    <definedName name="data_fto">[51]no_fto!data_fto</definedName>
    <definedName name="data_road">[52]Control!data_road</definedName>
    <definedName name="_xlnm.Database" localSheetId="2">#REF!</definedName>
    <definedName name="_xlnm.Database">#REF!</definedName>
    <definedName name="DataCheck" localSheetId="3">[42]!DataCheck</definedName>
    <definedName name="DataCheck" localSheetId="2">[42]!DataCheck</definedName>
    <definedName name="DataCheck">[42]!DataCheck</definedName>
    <definedName name="DataChkDrp" localSheetId="3">[44]!DataChkDrp</definedName>
    <definedName name="DataChkDrp" localSheetId="2">[44]!DataChkDrp</definedName>
    <definedName name="DataChkDrp">[44]!DataChkDrp</definedName>
    <definedName name="DataChkRdCr" localSheetId="3">[15]!DataChkRdCr</definedName>
    <definedName name="DataChkRdCr" localSheetId="2">[15]!DataChkRdCr</definedName>
    <definedName name="DataChkRdCr">[15]!DataChkRdCr</definedName>
    <definedName name="DataCulvert" localSheetId="3">[48]!DataCulvert</definedName>
    <definedName name="DataCulvert" localSheetId="2">[48]!DataCulvert</definedName>
    <definedName name="DataCulvert">[48]!DataCulvert</definedName>
    <definedName name="DataFto" localSheetId="3">[53]!DataFto</definedName>
    <definedName name="DataFto" localSheetId="2">[53]!DataFto</definedName>
    <definedName name="DataFto">[53]!DataFto</definedName>
    <definedName name="DataHead" localSheetId="3">[54]!DataHead</definedName>
    <definedName name="DataHead" localSheetId="2">[54]!DataHead</definedName>
    <definedName name="DataHead">[54]!DataHead</definedName>
    <definedName name="DataInputOfDesign.ControlWorkingOfProgram" localSheetId="3">[42]!DataInputOfDesign.ControlWorkingOfProgram</definedName>
    <definedName name="DataInputOfDesign.ControlWorkingOfProgram" localSheetId="2">[42]!DataInputOfDesign.ControlWorkingOfProgram</definedName>
    <definedName name="DataInputOfDesign.ControlWorkingOfProgram">[42]!DataInputOfDesign.ControlWorkingOfProgram</definedName>
    <definedName name="DataInputOfDesign.MainControl" localSheetId="3">[55]!DataInputOfDesign.MainControl</definedName>
    <definedName name="DataInputOfDesign.MainControl" localSheetId="2">[55]!DataInputOfDesign.MainControl</definedName>
    <definedName name="DataInputOfDesign.MainControl">[55]!DataInputOfDesign.MainControl</definedName>
    <definedName name="DataPile" localSheetId="3">[56]!DataPile</definedName>
    <definedName name="DataPile" localSheetId="2">[56]!DataPile</definedName>
    <definedName name="DataPile">[56]!DataPile</definedName>
    <definedName name="DataReinforce">#N/A</definedName>
    <definedName name="DataRoad" localSheetId="3">[57]!DataRoad</definedName>
    <definedName name="DataRoad" localSheetId="2">[57]!DataRoad</definedName>
    <definedName name="DataRoad">[57]!DataRoad</definedName>
    <definedName name="DataTail" localSheetId="3">[58]!DataTail</definedName>
    <definedName name="DataTail" localSheetId="2">[58]!DataTail</definedName>
    <definedName name="DataTail">[58]!DataTail</definedName>
    <definedName name="DataWalkBrid" localSheetId="3">[59]!DataWalkBrid</definedName>
    <definedName name="DataWalkBrid" localSheetId="2">[59]!DataWalkBrid</definedName>
    <definedName name="DataWalkBrid">[59]!DataWalkBrid</definedName>
    <definedName name="db_12" localSheetId="2">'[5]ราคาวัสดุ-ค่าแรง'!$F$50</definedName>
    <definedName name="DB_12">#REF!</definedName>
    <definedName name="db_12หน้างาน">[60]ต้นทุนวัสดุ!$H$42</definedName>
    <definedName name="DB_15" localSheetId="2">#REF!</definedName>
    <definedName name="DB_15">#REF!</definedName>
    <definedName name="db_16" localSheetId="2">'[5]ราคาวัสดุ-ค่าแรง'!$F$51</definedName>
    <definedName name="DB_16">#REF!</definedName>
    <definedName name="DB_19" localSheetId="2">#REF!</definedName>
    <definedName name="DB_19">#REF!</definedName>
    <definedName name="db_20" localSheetId="2">'[5]ราคาวัสดุ-ค่าแรง'!$F$52</definedName>
    <definedName name="DB_20">#REF!</definedName>
    <definedName name="db_25" localSheetId="2">'[5]ราคาวัสดุ-ค่าแรง'!$F$53</definedName>
    <definedName name="DB_25">#REF!</definedName>
    <definedName name="DB_25m" localSheetId="2">#REF!</definedName>
    <definedName name="DB_25m">#REF!</definedName>
    <definedName name="DB_28" localSheetId="2">'[6]ได้ราคาคอนกรีต-เหล็กเสริม'!#REF!</definedName>
    <definedName name="DB_28">'[6]ได้ราคาคอนกรีต-เหล็กเสริม'!#REF!</definedName>
    <definedName name="DB1_la" localSheetId="2">#REF!</definedName>
    <definedName name="DB1_la">#REF!</definedName>
    <definedName name="DB1_m" localSheetId="2">#REF!</definedName>
    <definedName name="DB1_m">#REF!</definedName>
    <definedName name="DB12_30l">[43]ดัชนีราคา!$G$29</definedName>
    <definedName name="DB12_30m">[43]ดัชนีราคา!$F$29</definedName>
    <definedName name="DB12_ma" localSheetId="2">#REF!</definedName>
    <definedName name="DB12_ma">#REF!</definedName>
    <definedName name="DB12_MM." localSheetId="2">#REF!</definedName>
    <definedName name="DB12_MM.">#REF!</definedName>
    <definedName name="db12sd30">[61]Mat_Source!$L$81</definedName>
    <definedName name="db12sd40">[61]Mat_Source!$L$89</definedName>
    <definedName name="db12รวมค่าขน">[5]ค่างานต้นทุน!$H$374</definedName>
    <definedName name="DB16_30l">[43]ดัชนีราคา!$G$30</definedName>
    <definedName name="DB16_30m">[43]ดัชนีราคา!$F$30</definedName>
    <definedName name="DB16_MM." localSheetId="2">#REF!</definedName>
    <definedName name="DB16_MM.">#REF!</definedName>
    <definedName name="db16sd30">[62]Mat_Source!$L$87</definedName>
    <definedName name="db16sd40">[61]Mat_Source!$L$95</definedName>
    <definedName name="db16รวมค่าขน">[5]ค่างานต้นทุน!$H$375</definedName>
    <definedName name="db16หน้างาน">[60]ต้นทุนวัสดุ!$H$43</definedName>
    <definedName name="DB20_30l">[43]ดัชนีราคา!$G$31</definedName>
    <definedName name="DB20_30m">[43]ดัชนีราคา!$F$31</definedName>
    <definedName name="DB20_MM." localSheetId="2">#REF!</definedName>
    <definedName name="DB20_MM.">#REF!</definedName>
    <definedName name="db20รวมค่าขน">[5]ค่างานต้นทุน!$H$376</definedName>
    <definedName name="DB24_ma" localSheetId="2">#REF!</definedName>
    <definedName name="DB24_ma">#REF!</definedName>
    <definedName name="DB25_30l">[43]ดัชนีราคา!$G$32</definedName>
    <definedName name="DB25_30m">[43]ดัชนีราคา!$F$32</definedName>
    <definedName name="DB25_MM." localSheetId="2">#REF!</definedName>
    <definedName name="DB25_MM.">#REF!</definedName>
    <definedName name="db25รวมค่าขน">[5]ค่างานต้นทุน!$H$377</definedName>
    <definedName name="db25หน้างาน">'[60]ราคาวัสดุ-ค่าแรง'!$H$44</definedName>
    <definedName name="DB28_MM." localSheetId="2">#REF!</definedName>
    <definedName name="DB28_MM.">#REF!</definedName>
    <definedName name="DBL" localSheetId="2">#REF!</definedName>
    <definedName name="DBL">#REF!</definedName>
    <definedName name="DBVY">#REF!</definedName>
    <definedName name="dd">#REF!</definedName>
    <definedName name="ddd">#REF!</definedName>
    <definedName name="DDFD" localSheetId="4" hidden="1">{#N/A,#N/A,FALSE,"CCTV"}</definedName>
    <definedName name="DDFD" localSheetId="5" hidden="1">{#N/A,#N/A,FALSE,"CCTV"}</definedName>
    <definedName name="DDFD" localSheetId="2" hidden="1">{#N/A,#N/A,FALSE,"CCTV"}</definedName>
    <definedName name="DDFD" localSheetId="0" hidden="1">{#N/A,#N/A,FALSE,"CCTV"}</definedName>
    <definedName name="DDFD" localSheetId="1" hidden="1">{#N/A,#N/A,FALSE,"CCTV"}</definedName>
    <definedName name="DDFD" hidden="1">{#N/A,#N/A,FALSE,"CCTV"}</definedName>
    <definedName name="ddfdd" localSheetId="4" hidden="1">{#N/A,#N/A,FALSE,"CCTV"}</definedName>
    <definedName name="ddfdd" localSheetId="5" hidden="1">{#N/A,#N/A,FALSE,"CCTV"}</definedName>
    <definedName name="ddfdd" localSheetId="2" hidden="1">{#N/A,#N/A,FALSE,"CCTV"}</definedName>
    <definedName name="ddfdd" localSheetId="0" hidden="1">{#N/A,#N/A,FALSE,"CCTV"}</definedName>
    <definedName name="ddfdd" localSheetId="1" hidden="1">{#N/A,#N/A,FALSE,"CCTV"}</definedName>
    <definedName name="ddfdd" hidden="1">{#N/A,#N/A,FALSE,"CCTV"}</definedName>
    <definedName name="DeleteDetailDesign" localSheetId="3">[63]!DeleteDetailDesign</definedName>
    <definedName name="DeleteDetailDesign" localSheetId="2">[63]!DeleteDetailDesign</definedName>
    <definedName name="DeleteDetailDesign">[63]!DeleteDetailDesign</definedName>
    <definedName name="DeleteSheet" localSheetId="3">[56]!DeleteSheet</definedName>
    <definedName name="DeleteSheet" localSheetId="2">[56]!DeleteSheet</definedName>
    <definedName name="DeleteSheet">[56]!DeleteSheet</definedName>
    <definedName name="dgfgjgj" localSheetId="4" hidden="1">{#N/A,#N/A,FALSE,"CCTV"}</definedName>
    <definedName name="dgfgjgj" localSheetId="5" hidden="1">{#N/A,#N/A,FALSE,"CCTV"}</definedName>
    <definedName name="dgfgjgj" localSheetId="2" hidden="1">{#N/A,#N/A,FALSE,"CCTV"}</definedName>
    <definedName name="dgfgjgj" localSheetId="0" hidden="1">{#N/A,#N/A,FALSE,"CCTV"}</definedName>
    <definedName name="dgfgjgj" localSheetId="1" hidden="1">{#N/A,#N/A,FALSE,"CCTV"}</definedName>
    <definedName name="dgfgjgj" hidden="1">{#N/A,#N/A,FALSE,"CCTV"}</definedName>
    <definedName name="DimenBox1">[6]Form1!$AQ$78</definedName>
    <definedName name="DimenBox2">[6]Form1!$AQ$88</definedName>
    <definedName name="DimenBox3">[6]Form1!$AQ$97</definedName>
    <definedName name="DimenBox4">[6]Form1!$AQ$106</definedName>
    <definedName name="Ditch_Hillside_Type_A" localSheetId="2">#REF!</definedName>
    <definedName name="Ditch_Hillside_Type_A">#REF!</definedName>
    <definedName name="Ditch_Hillside_Type_B" localSheetId="2">#REF!</definedName>
    <definedName name="Ditch_Hillside_Type_B">#REF!</definedName>
    <definedName name="Ditch_LiningI" localSheetId="2">#REF!</definedName>
    <definedName name="Ditch_LiningI">#REF!</definedName>
    <definedName name="Ditch_LiningII">#REF!</definedName>
    <definedName name="Ditch_LiningIII">#REF!</definedName>
    <definedName name="DK">#REF!</definedName>
    <definedName name="Double_Elec_Pole">#REF!</definedName>
    <definedName name="dowel_15_1">#REF!</definedName>
    <definedName name="dowel_15_2">#REF!</definedName>
    <definedName name="dowel_15_3">#REF!</definedName>
    <definedName name="dowel_15_4">#REF!</definedName>
    <definedName name="dowel_19_1">#REF!</definedName>
    <definedName name="dowel_19_2">#REF!</definedName>
    <definedName name="dowel_19_3">#REF!</definedName>
    <definedName name="dowel_19_4">#REF!</definedName>
    <definedName name="dowel_2">#REF!</definedName>
    <definedName name="dowel_cont">#REF!</definedName>
    <definedName name="dowel_exp">#REF!</definedName>
    <definedName name="doy">[64]ภูมิทัศน์!#REF!</definedName>
    <definedName name="DS" localSheetId="2">#REF!</definedName>
    <definedName name="DS">#REF!</definedName>
    <definedName name="DT" localSheetId="2">#REF!</definedName>
    <definedName name="DT">#REF!</definedName>
    <definedName name="Dummy_Joint">#REF!</definedName>
    <definedName name="DUMP_DRl">[36]ดัชนีราคา!#REF!</definedName>
    <definedName name="DUMP_TRe">[43]ดัชนีราคา!$H$105</definedName>
    <definedName name="DUMP_TRl">[43]ดัชนีราคา!$G$105</definedName>
    <definedName name="DUMP1">[45]ต้นทุน!$E$21</definedName>
    <definedName name="DUMP2">[45]ต้นทุน!$F$21</definedName>
    <definedName name="dzd" localSheetId="3">[41]!'[pro-chkrc].F_trial'</definedName>
    <definedName name="dzd" localSheetId="2">[41]!'[pro-chkrc].F_trial'</definedName>
    <definedName name="dzd">[41]!'[pro-chkrc].F_trial'</definedName>
    <definedName name="e" localSheetId="2">#REF!</definedName>
    <definedName name="e">#REF!</definedName>
    <definedName name="ea" localSheetId="2">#REF!</definedName>
    <definedName name="ea">#REF!</definedName>
    <definedName name="Earth_Emb">#REF!</definedName>
    <definedName name="Earth_Ex">#REF!</definedName>
    <definedName name="Earth_Fill_in_Median">#REF!</definedName>
    <definedName name="Earth_Fill_Sidewalk">#REF!</definedName>
    <definedName name="Edge_Joint">#REF!</definedName>
    <definedName name="eec">#REF!</definedName>
    <definedName name="EL.1">'[65]Cal Fto'!#REF!</definedName>
    <definedName name="EL.10">'[65]Cal Fto'!#REF!</definedName>
    <definedName name="EL.11" localSheetId="2">#REF!</definedName>
    <definedName name="EL.11">#REF!</definedName>
    <definedName name="EL.2" localSheetId="2">'[65]Cal Fto'!#REF!</definedName>
    <definedName name="EL.2">'[65]Cal Fto'!#REF!</definedName>
    <definedName name="EL.3" localSheetId="2">'[65]Cal Fto'!#REF!</definedName>
    <definedName name="EL.3">'[65]Cal Fto'!#REF!</definedName>
    <definedName name="EL.4">'[65]Cal Fto'!#REF!</definedName>
    <definedName name="EL.5">'[65]Cal Fto'!#REF!</definedName>
    <definedName name="EL.6">'[65]Cal Fto'!#REF!</definedName>
    <definedName name="EL.7">'[65]Cal Fto'!#REF!</definedName>
    <definedName name="EL.8">'[65]Cal Fto'!#REF!</definedName>
    <definedName name="EL.9">'[65]Cal Fto'!#REF!</definedName>
    <definedName name="elas1" localSheetId="2">#REF!</definedName>
    <definedName name="elas1">#REF!</definedName>
    <definedName name="elas2">#REF!</definedName>
    <definedName name="elas3">#REF!</definedName>
    <definedName name="elas4">#REF!</definedName>
    <definedName name="elas5">#REF!</definedName>
    <definedName name="elastomeric1">#REF!</definedName>
    <definedName name="elastomeric2">#REF!</definedName>
    <definedName name="elastomeric3">#REF!</definedName>
    <definedName name="elastomeric4">#REF!</definedName>
    <definedName name="ELBO_90125l">[43]ดัชนีราคา!#REF!</definedName>
    <definedName name="ELBO_90125m">[43]ดัชนีราคา!#REF!</definedName>
    <definedName name="ELBO_90140l">[43]ดัชนีราคา!#REF!</definedName>
    <definedName name="ELBO_90140m">[43]ดัชนีราคา!#REF!</definedName>
    <definedName name="ELBO_90160Al">[43]ดัชนีราคา!$G$69</definedName>
    <definedName name="ELBO_90160Bl">[43]ดัชนีราคา!#REF!</definedName>
    <definedName name="ELBO_90160Bm">[43]ดัชนีราคา!#REF!</definedName>
    <definedName name="ELBO_90Al">[43]ดัชนีราคา!#REF!</definedName>
    <definedName name="ELBO_90Cl">[43]ดัชนีราคา!#REF!</definedName>
    <definedName name="ele_down">#N/A</definedName>
    <definedName name="EMBLK1">[45]ต้นทุน!$E$10</definedName>
    <definedName name="EMBLK2">[45]ต้นทุน!$F$10</definedName>
    <definedName name="End_Clearing" localSheetId="2">#REF!</definedName>
    <definedName name="End_Clearing">#REF!</definedName>
    <definedName name="EndPilesRW100" localSheetId="2">#REF!</definedName>
    <definedName name="EndPilesRW100">#REF!</definedName>
    <definedName name="EndPilesRW200" localSheetId="2">#REF!</definedName>
    <definedName name="EndPilesRW200">#REF!</definedName>
    <definedName name="EndPilesRW300">#REF!</definedName>
    <definedName name="ENGI_l">[40]ดัชนีราคา!$G$117</definedName>
    <definedName name="ENGIl">[43]ดัชนีราคา!$G$185</definedName>
    <definedName name="ER" localSheetId="2">#REF!</definedName>
    <definedName name="ER">#REF!</definedName>
    <definedName name="EXCA_REl">[36]ดัชนีราคา!$G$10</definedName>
    <definedName name="EXCA_REm">[36]ดัชนีราคา!$F$10</definedName>
    <definedName name="EXCA_SUl">[43]ดัชนีราคา!$G$8</definedName>
    <definedName name="EXCA_SUm">[43]ดัชนีราคา!$F$8</definedName>
    <definedName name="Excel_BuiltIn__FilterDatabase_1" localSheetId="2">#REF!</definedName>
    <definedName name="Excel_BuiltIn__FilterDatabase_1">#REF!</definedName>
    <definedName name="Excel_BuiltIn_Database">"$#REF.$#REF$#REF"</definedName>
    <definedName name="Excel_BuiltIn_Print_Area_1">#REF!</definedName>
    <definedName name="Excel_BuiltIn_Print_Titles_1" localSheetId="4">#REF!</definedName>
    <definedName name="Excel_BuiltIn_Print_Titles_1" localSheetId="5">#REF!</definedName>
    <definedName name="Excel_BuiltIn_Print_Titles_1" localSheetId="1">#REF!</definedName>
    <definedName name="Excel_BuiltIn_Print_Titles_1">#REF!</definedName>
    <definedName name="Excel_BuiltIn_Print_Titles_1_1" localSheetId="5">#REF!</definedName>
    <definedName name="Excel_BuiltIn_Print_Titles_1_1" localSheetId="1">#REF!</definedName>
    <definedName name="Excel_BuiltIn_Print_Titles_1_1">#REF!</definedName>
    <definedName name="Excel_BuiltIn_Print_Titles_1_1_1" localSheetId="5">#REF!</definedName>
    <definedName name="Excel_BuiltIn_Print_Titles_1_1_1" localSheetId="1">#REF!</definedName>
    <definedName name="Excel_BuiltIn_Print_Titles_1_1_1">#REF!</definedName>
    <definedName name="Excel_BuiltIn_Print_Titles_2">#N/A</definedName>
    <definedName name="Excel_BuiltIn_Print_Titles_4" localSheetId="5">#REF!</definedName>
    <definedName name="Excel_BuiltIn_Print_Titles_4" localSheetId="1">#REF!</definedName>
    <definedName name="Excel_BuiltIn_Print_Titles_4">#REF!</definedName>
    <definedName name="Excel_BuiltIn_Print_Titles_5" localSheetId="5">[66]ระบบปรับอากาศ!#REF!</definedName>
    <definedName name="Excel_BuiltIn_Print_Titles_5" localSheetId="1">[66]ระบบปรับอากาศ!#REF!</definedName>
    <definedName name="Excel_BuiltIn_Print_Titles_5">[66]ระบบปรับอากาศ!#REF!</definedName>
    <definedName name="Expansion_Joint" localSheetId="2">#REF!</definedName>
    <definedName name="Expansion_Joint">#REF!</definedName>
    <definedName name="Exten1">[6]Form1!$A$192</definedName>
    <definedName name="Exten2">[6]Form1!$A$193</definedName>
    <definedName name="Exten3">[6]Form1!$A$194</definedName>
    <definedName name="Exten4">[6]Form1!$A$195</definedName>
    <definedName name="eyteyt" localSheetId="4" hidden="1">{#N/A,#N/A,FALSE,"CCTV"}</definedName>
    <definedName name="eyteyt" localSheetId="5" hidden="1">{#N/A,#N/A,FALSE,"CCTV"}</definedName>
    <definedName name="eyteyt" localSheetId="2" hidden="1">{#N/A,#N/A,FALSE,"CCTV"}</definedName>
    <definedName name="eyteyt" localSheetId="0" hidden="1">{#N/A,#N/A,FALSE,"CCTV"}</definedName>
    <definedName name="eyteyt" localSheetId="1" hidden="1">{#N/A,#N/A,FALSE,"CCTV"}</definedName>
    <definedName name="eyteyt" hidden="1">{#N/A,#N/A,FALSE,"CCTV"}</definedName>
    <definedName name="F" localSheetId="2">#REF!</definedName>
    <definedName name="F">#REF!</definedName>
    <definedName name="f_bridge">'[67]F(ของเรา)'!$G$27</definedName>
    <definedName name="F_road">'[67]F(ของเรา)'!$G$26</definedName>
    <definedName name="F_trial" localSheetId="3">[68]!F_trial</definedName>
    <definedName name="F_trial" localSheetId="2">[68]!F_trial</definedName>
    <definedName name="F_trial">[68]!F_trial</definedName>
    <definedName name="F1road">[29]FactorF!$A$7:$H$18</definedName>
    <definedName name="F2str">[29]FactorF!$J$7:$Q$18</definedName>
    <definedName name="F3bui">[29]FactorF!$S$7:$Z$18</definedName>
    <definedName name="fa">'[69]กสย11.1'!#REF!</definedName>
    <definedName name="factor" localSheetId="2">#REF!</definedName>
    <definedName name="factor">#REF!</definedName>
    <definedName name="factor_db">'[70]Factor F งาน DB.'!$A$6:$F$49</definedName>
    <definedName name="factor_table" localSheetId="2">#REF!</definedName>
    <definedName name="factor_table">#REF!</definedName>
    <definedName name="FactorConcBox1">[6]Form1!$AS$79</definedName>
    <definedName name="FactorConcBox2">[6]Form1!$AS$89</definedName>
    <definedName name="FactorConcBox3">[6]Form1!$AS$98</definedName>
    <definedName name="FactorConcBox4">[6]Form1!$AS$107</definedName>
    <definedName name="fddfhdfhdgh" localSheetId="4" hidden="1">{#N/A,#N/A,FALSE,"CCTV"}</definedName>
    <definedName name="fddfhdfhdgh" localSheetId="5" hidden="1">{#N/A,#N/A,FALSE,"CCTV"}</definedName>
    <definedName name="fddfhdfhdgh" localSheetId="2" hidden="1">{#N/A,#N/A,FALSE,"CCTV"}</definedName>
    <definedName name="fddfhdfhdgh" localSheetId="0" hidden="1">{#N/A,#N/A,FALSE,"CCTV"}</definedName>
    <definedName name="fddfhdfhdgh" localSheetId="1" hidden="1">{#N/A,#N/A,FALSE,"CCTV"}</definedName>
    <definedName name="fddfhdfhdgh" hidden="1">{#N/A,#N/A,FALSE,"CCTV"}</definedName>
    <definedName name="fdf" localSheetId="4" hidden="1">{#N/A,#N/A,FALSE,"CCTV"}</definedName>
    <definedName name="fdf" localSheetId="5" hidden="1">{#N/A,#N/A,FALSE,"CCTV"}</definedName>
    <definedName name="fdf" localSheetId="2" hidden="1">{#N/A,#N/A,FALSE,"CCTV"}</definedName>
    <definedName name="fdf" localSheetId="0" hidden="1">{#N/A,#N/A,FALSE,"CCTV"}</definedName>
    <definedName name="fdf" localSheetId="1" hidden="1">{#N/A,#N/A,FALSE,"CCTV"}</definedName>
    <definedName name="fdf" hidden="1">{#N/A,#N/A,FALSE,"CCTV"}</definedName>
    <definedName name="FDFDF" localSheetId="4" hidden="1">{#N/A,#N/A,FALSE,"CCTV"}</definedName>
    <definedName name="FDFDF" localSheetId="5" hidden="1">{#N/A,#N/A,FALSE,"CCTV"}</definedName>
    <definedName name="FDFDF" localSheetId="2" hidden="1">{#N/A,#N/A,FALSE,"CCTV"}</definedName>
    <definedName name="FDFDF" localSheetId="0" hidden="1">{#N/A,#N/A,FALSE,"CCTV"}</definedName>
    <definedName name="FDFDF" localSheetId="1" hidden="1">{#N/A,#N/A,FALSE,"CCTV"}</definedName>
    <definedName name="FDFDF" hidden="1">{#N/A,#N/A,FALSE,"CCTV"}</definedName>
    <definedName name="ff">'[71]F(ของเรา)'!$G$27</definedName>
    <definedName name="fff">'[72]11 ข้อมูลงานCon'!$AB$30</definedName>
    <definedName name="ffffff" localSheetId="4" hidden="1">{#N/A,#N/A,FALSE,"CCTV"}</definedName>
    <definedName name="ffffff" localSheetId="5" hidden="1">{#N/A,#N/A,FALSE,"CCTV"}</definedName>
    <definedName name="ffffff" localSheetId="2" hidden="1">{#N/A,#N/A,FALSE,"CCTV"}</definedName>
    <definedName name="ffffff" localSheetId="0" hidden="1">{#N/A,#N/A,FALSE,"CCTV"}</definedName>
    <definedName name="ffffff" localSheetId="1" hidden="1">{#N/A,#N/A,FALSE,"CCTV"}</definedName>
    <definedName name="ffffff" hidden="1">{#N/A,#N/A,FALSE,"CCTV"}</definedName>
    <definedName name="FGF" localSheetId="4" hidden="1">{#N/A,#N/A,FALSE,"CCTV"}</definedName>
    <definedName name="FGF" localSheetId="5" hidden="1">{#N/A,#N/A,FALSE,"CCTV"}</definedName>
    <definedName name="FGF" localSheetId="2" hidden="1">{#N/A,#N/A,FALSE,"CCTV"}</definedName>
    <definedName name="FGF" localSheetId="0" hidden="1">{#N/A,#N/A,FALSE,"CCTV"}</definedName>
    <definedName name="FGF" localSheetId="1" hidden="1">{#N/A,#N/A,FALSE,"CCTV"}</definedName>
    <definedName name="FGF" hidden="1">{#N/A,#N/A,FALSE,"CCTV"}</definedName>
    <definedName name="fhgjfghfghgf" localSheetId="4" hidden="1">{#N/A,#N/A,FALSE,"CCTV"}</definedName>
    <definedName name="fhgjfghfghgf" localSheetId="5" hidden="1">{#N/A,#N/A,FALSE,"CCTV"}</definedName>
    <definedName name="fhgjfghfghgf" localSheetId="2" hidden="1">{#N/A,#N/A,FALSE,"CCTV"}</definedName>
    <definedName name="fhgjfghfghgf" localSheetId="0" hidden="1">{#N/A,#N/A,FALSE,"CCTV"}</definedName>
    <definedName name="fhgjfghfghgf" localSheetId="1" hidden="1">{#N/A,#N/A,FALSE,"CCTV"}</definedName>
    <definedName name="fhgjfghfghgf" hidden="1">{#N/A,#N/A,FALSE,"CCTV"}</definedName>
    <definedName name="First_PageConcSteel" localSheetId="2">#REF!</definedName>
    <definedName name="First_PageConcSteel">#REF!</definedName>
    <definedName name="First_PageForm2" localSheetId="2">#REF!</definedName>
    <definedName name="First_PageForm2">#REF!</definedName>
    <definedName name="FirstLineDocA">[6]Form3!$B$9</definedName>
    <definedName name="FirstLineMaterials" localSheetId="2">#REF!</definedName>
    <definedName name="FirstLineMaterials">#REF!</definedName>
    <definedName name="FirstPageMaterials" localSheetId="2">#REF!</definedName>
    <definedName name="FirstPageMaterials">#REF!</definedName>
    <definedName name="Flashing_Signal" localSheetId="2">#REF!</definedName>
    <definedName name="Flashing_Signal">#REF!</definedName>
    <definedName name="FloorTHK1">[6]Form1!$AU$78</definedName>
    <definedName name="FloorTHK2">[6]Form1!$AU$88</definedName>
    <definedName name="FloorTHK3">[6]Form1!$AU$97</definedName>
    <definedName name="FloorTHK4">[6]Form1!$AU$106</definedName>
    <definedName name="folfof" localSheetId="2">#REF!</definedName>
    <definedName name="folfof">#REF!</definedName>
    <definedName name="FORMl">[36]ดัชนีราคา!$G$45</definedName>
    <definedName name="FORMm">[36]ดัชนีราคา!$F$45</definedName>
    <definedName name="Formula" localSheetId="2">#REF!</definedName>
    <definedName name="Formula">#REF!</definedName>
    <definedName name="FORMWK1">[45]ต้นทุน!$E$13</definedName>
    <definedName name="FORMWK2">[45]ต้นทุน!$F$13</definedName>
    <definedName name="FormWKBox1">[6]Form1!$AQ$81</definedName>
    <definedName name="FormWKBox2">[6]Form1!$AQ$91</definedName>
    <definedName name="FormWKBox3">[6]Form1!$AQ$100</definedName>
    <definedName name="FormWKBox4">[6]Form1!$AQ$109</definedName>
    <definedName name="FormWKBoxEnd1">[6]Form1!$AR$81</definedName>
    <definedName name="FormWKBoxEnd2">[6]Form1!$AR$91</definedName>
    <definedName name="FormWKBoxEnd3">[6]Form1!$AR$100</definedName>
    <definedName name="FormWKBoxEnd4">[6]Form1!$AR$109</definedName>
    <definedName name="fr" localSheetId="2">#REF!</definedName>
    <definedName name="fr">#REF!</definedName>
    <definedName name="froad" localSheetId="2">#REF!</definedName>
    <definedName name="froad">#REF!</definedName>
    <definedName name="frr">#REF!</definedName>
    <definedName name="FSL">#REF!</definedName>
    <definedName name="fto_a_dia" localSheetId="3">[73]!fto_a_dia</definedName>
    <definedName name="fto_a_dia" localSheetId="2">[73]!fto_a_dia</definedName>
    <definedName name="fto_a_dia">[73]!fto_a_dia</definedName>
    <definedName name="FUELm">[43]ดัชนีราคา!#REF!</definedName>
    <definedName name="FWS">'[74]11 ข้อมูลงานCon'!$AB$30</definedName>
    <definedName name="FWSS">'[74]11 ข้อมูลงานCon'!$AB$30</definedName>
    <definedName name="fกรรมการ" localSheetId="2">#REF!</definedName>
    <definedName name="fกรรมการ">#REF!</definedName>
    <definedName name="G" localSheetId="2">#REF!</definedName>
    <definedName name="G">#REF!</definedName>
    <definedName name="GEN_03Kl" localSheetId="2">[36]ดัชนีราคา!#REF!</definedName>
    <definedName name="GEN_03Kl">[36]ดัชนีราคา!#REF!</definedName>
    <definedName name="GEN_03Km" localSheetId="2">[36]ดัชนีราคา!#REF!</definedName>
    <definedName name="GEN_03Km">[36]ดัชนีราคา!#REF!</definedName>
    <definedName name="GEN_30Ke" localSheetId="2">[36]ดัชนีราคา!#REF!</definedName>
    <definedName name="GEN_30Ke">[36]ดัชนีราคา!#REF!</definedName>
    <definedName name="gfhdfh" localSheetId="2">#REF!</definedName>
    <definedName name="gfhdfh">#REF!</definedName>
    <definedName name="gfjgfh" localSheetId="4" hidden="1">{#N/A,#N/A,FALSE,"CCTV"}</definedName>
    <definedName name="gfjgfh" localSheetId="5" hidden="1">{#N/A,#N/A,FALSE,"CCTV"}</definedName>
    <definedName name="gfjgfh" localSheetId="2" hidden="1">{#N/A,#N/A,FALSE,"CCTV"}</definedName>
    <definedName name="gfjgfh" localSheetId="0" hidden="1">{#N/A,#N/A,FALSE,"CCTV"}</definedName>
    <definedName name="gfjgfh" localSheetId="1" hidden="1">{#N/A,#N/A,FALSE,"CCTV"}</definedName>
    <definedName name="gfjgfh" hidden="1">{#N/A,#N/A,FALSE,"CCTV"}</definedName>
    <definedName name="gfjgfhfg" localSheetId="4" hidden="1">{#N/A,#N/A,FALSE,"CCTV"}</definedName>
    <definedName name="gfjgfhfg" localSheetId="5" hidden="1">{#N/A,#N/A,FALSE,"CCTV"}</definedName>
    <definedName name="gfjgfhfg" localSheetId="2" hidden="1">{#N/A,#N/A,FALSE,"CCTV"}</definedName>
    <definedName name="gfjgfhfg" localSheetId="0" hidden="1">{#N/A,#N/A,FALSE,"CCTV"}</definedName>
    <definedName name="gfjgfhfg" localSheetId="1" hidden="1">{#N/A,#N/A,FALSE,"CCTV"}</definedName>
    <definedName name="gfjgfhfg" hidden="1">{#N/A,#N/A,FALSE,"CCTV"}</definedName>
    <definedName name="ggg">#REF!</definedName>
    <definedName name="GotoSheet" localSheetId="3">[63]!GotoSheet</definedName>
    <definedName name="GotoSheet" localSheetId="2">[63]!GotoSheet</definedName>
    <definedName name="GotoSheet">[63]!GotoSheet</definedName>
    <definedName name="GR" localSheetId="2">#REF!</definedName>
    <definedName name="GR">#REF!</definedName>
    <definedName name="GravelList">[6]Form1!$L$37</definedName>
    <definedName name="GravelPrice">'[6]ได้ราคาคอนกรีต-เหล็กเสริม'!$V$14</definedName>
    <definedName name="GravelPrice1" localSheetId="2">#REF!</definedName>
    <definedName name="GravelPrice1">#REF!</definedName>
    <definedName name="GuidePost" localSheetId="2">#REF!</definedName>
    <definedName name="GuidePost">#REF!</definedName>
    <definedName name="H" localSheetId="2">#REF!</definedName>
    <definedName name="h">[75]don_copy!$C$4</definedName>
    <definedName name="H_trial">[15]!H_trial</definedName>
    <definedName name="ha" localSheetId="2">#REF!</definedName>
    <definedName name="ha">#REF!</definedName>
    <definedName name="HasPiles100">[6]Form1!$B$110</definedName>
    <definedName name="HasPiles200">[6]Form1!$B$112</definedName>
    <definedName name="HasPiles300">[6]Form1!$B$114</definedName>
    <definedName name="hc" localSheetId="2">#REF!</definedName>
    <definedName name="hc">#REF!</definedName>
    <definedName name="HD_TRe">[43]ดัชนีราคา!$H$104</definedName>
    <definedName name="HD_TRl">[43]ดัชนีราคา!$G$104</definedName>
    <definedName name="HDD_MAe">[43]ดัชนีราคา!$H$146</definedName>
    <definedName name="HDD_MAN_l">[40]ดัชนีราคา!$G$120</definedName>
    <definedName name="HDD_MANl">[43]ดัชนีราคา!$G$190</definedName>
    <definedName name="HDD_TRe">[40]ดัชนีราคา!$H$90</definedName>
    <definedName name="HDPE_1106.30e">[43]ดัชนีราคา!#REF!</definedName>
    <definedName name="HDPE_1106.30l">[43]ดัชนีราคา!#REF!</definedName>
    <definedName name="HDPE_1106.30m">[43]ดัชนีราคา!#REF!</definedName>
    <definedName name="HDPE_1256.31l">[43]ดัชนีราคา!#REF!</definedName>
    <definedName name="HDPE_1256.31m">[43]ดัชนีราคา!#REF!</definedName>
    <definedName name="HDPE_1406.30e">[43]ดัชนีราคา!#REF!</definedName>
    <definedName name="HDPE_1406.30l">[43]ดัชนีราคา!#REF!</definedName>
    <definedName name="HDPE_1406.30m">[43]ดัชนีราคา!#REF!</definedName>
    <definedName name="HDPE_16010e">[43]ดัชนีราคา!#REF!</definedName>
    <definedName name="HDPE_16010l">[43]ดัชนีราคา!#REF!</definedName>
    <definedName name="HDPE_16010m">[43]ดัชนีราคา!#REF!</definedName>
    <definedName name="HDPE_16012.5e">[43]ดัชนีราคา!#REF!</definedName>
    <definedName name="HDPE_16012.5l">[43]ดัชนีราคา!#REF!</definedName>
    <definedName name="HDPE_16012.5m">[43]ดัชนีราคา!#REF!</definedName>
    <definedName name="header1" localSheetId="2">#REF!</definedName>
    <definedName name="header1">#REF!</definedName>
    <definedName name="HEADl">[43]ดัชนีราคา!$G$149</definedName>
    <definedName name="hfdgfdg" localSheetId="4" hidden="1">{#N/A,#N/A,FALSE,"CCTV"}</definedName>
    <definedName name="hfdgfdg" localSheetId="5" hidden="1">{#N/A,#N/A,FALSE,"CCTV"}</definedName>
    <definedName name="hfdgfdg" localSheetId="2" hidden="1">{#N/A,#N/A,FALSE,"CCTV"}</definedName>
    <definedName name="hfdgfdg" localSheetId="0" hidden="1">{#N/A,#N/A,FALSE,"CCTV"}</definedName>
    <definedName name="hfdgfdg" localSheetId="1" hidden="1">{#N/A,#N/A,FALSE,"CCTV"}</definedName>
    <definedName name="hfdgfdg" hidden="1">{#N/A,#N/A,FALSE,"CCTV"}</definedName>
    <definedName name="hfjhhjj" localSheetId="4" hidden="1">{#N/A,#N/A,FALSE,"CCTV"}</definedName>
    <definedName name="hfjhhjj" localSheetId="5" hidden="1">{#N/A,#N/A,FALSE,"CCTV"}</definedName>
    <definedName name="hfjhhjj" localSheetId="2" hidden="1">{#N/A,#N/A,FALSE,"CCTV"}</definedName>
    <definedName name="hfjhhjj" localSheetId="0" hidden="1">{#N/A,#N/A,FALSE,"CCTV"}</definedName>
    <definedName name="hfjhhjj" localSheetId="1" hidden="1">{#N/A,#N/A,FALSE,"CCTV"}</definedName>
    <definedName name="hfjhhjj" hidden="1">{#N/A,#N/A,FALSE,"CCTV"}</definedName>
    <definedName name="hgjfgh" localSheetId="4" hidden="1">{#N/A,#N/A,FALSE,"CCTV"}</definedName>
    <definedName name="hgjfgh" localSheetId="5" hidden="1">{#N/A,#N/A,FALSE,"CCTV"}</definedName>
    <definedName name="hgjfgh" localSheetId="2" hidden="1">{#N/A,#N/A,FALSE,"CCTV"}</definedName>
    <definedName name="hgjfgh" localSheetId="0" hidden="1">{#N/A,#N/A,FALSE,"CCTV"}</definedName>
    <definedName name="hgjfgh" localSheetId="1" hidden="1">{#N/A,#N/A,FALSE,"CCTV"}</definedName>
    <definedName name="hgjfgh" hidden="1">{#N/A,#N/A,FALSE,"CCTV"}</definedName>
    <definedName name="hgjgfhgh" localSheetId="4" hidden="1">{#N/A,#N/A,FALSE,"CCTV"}</definedName>
    <definedName name="hgjgfhgh" localSheetId="5" hidden="1">{#N/A,#N/A,FALSE,"CCTV"}</definedName>
    <definedName name="hgjgfhgh" localSheetId="2" hidden="1">{#N/A,#N/A,FALSE,"CCTV"}</definedName>
    <definedName name="hgjgfhgh" localSheetId="0" hidden="1">{#N/A,#N/A,FALSE,"CCTV"}</definedName>
    <definedName name="hgjgfhgh" localSheetId="1" hidden="1">{#N/A,#N/A,FALSE,"CCTV"}</definedName>
    <definedName name="hgjgfhgh" hidden="1">{#N/A,#N/A,FALSE,"CCTV"}</definedName>
    <definedName name="HH">#REF!</definedName>
    <definedName name="HHD">'[65]Cal Fto'!#REF!</definedName>
    <definedName name="hhfjfh" localSheetId="2">#REF!</definedName>
    <definedName name="hhfjfh">#REF!</definedName>
    <definedName name="HHH" localSheetId="4" hidden="1">{#N/A,#N/A,FALSE,"CCTV"}</definedName>
    <definedName name="HHH" localSheetId="5" hidden="1">{#N/A,#N/A,FALSE,"CCTV"}</definedName>
    <definedName name="HHH" localSheetId="2" hidden="1">{#N/A,#N/A,FALSE,"CCTV"}</definedName>
    <definedName name="HHH" localSheetId="0" hidden="1">{#N/A,#N/A,FALSE,"CCTV"}</definedName>
    <definedName name="HHH" localSheetId="1" hidden="1">{#N/A,#N/A,FALSE,"CCTV"}</definedName>
    <definedName name="HHH" hidden="1">{#N/A,#N/A,FALSE,"CCTV"}</definedName>
    <definedName name="HHU">'[65]Cal Fto'!#REF!</definedName>
    <definedName name="HI" localSheetId="2">#REF!</definedName>
    <definedName name="HI">#REF!</definedName>
    <definedName name="High_Mast" localSheetId="2">#REF!</definedName>
    <definedName name="High_Mast">#REF!</definedName>
    <definedName name="HII" localSheetId="2">#REF!</definedName>
    <definedName name="HII">#REF!</definedName>
    <definedName name="HIII">#REF!</definedName>
    <definedName name="ho">#REF!</definedName>
    <definedName name="HOUR" localSheetId="2">#REF!</definedName>
    <definedName name="HOUR">#REF!</definedName>
    <definedName name="HOUR1" localSheetId="2">'[24]ค่าขนส่ง(6ล้อ)'!#REF!</definedName>
    <definedName name="HOUR1">'[24]ค่าขนส่ง(6ล้อ)'!#REF!</definedName>
    <definedName name="houra">[34]หกล้อขนส่ง!$BS$24</definedName>
    <definedName name="HTML_CodePage" hidden="1">874</definedName>
    <definedName name="HTML_Control" localSheetId="4" hidden="1">{"'SUMMATION'!$B$2:$I$2"}</definedName>
    <definedName name="HTML_Control" localSheetId="5" hidden="1">{"'SUMMATION'!$B$2:$I$2"}</definedName>
    <definedName name="HTML_Control" localSheetId="2" hidden="1">{"'SUMMATION'!$B$2:$I$2"}</definedName>
    <definedName name="HTML_Control" localSheetId="0" hidden="1">{"'SUMMATION'!$B$2:$I$2"}</definedName>
    <definedName name="HTML_Control" localSheetId="1" hidden="1">{"'SUMMATION'!$B$2:$I$2"}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i" localSheetId="3">#REF!</definedName>
    <definedName name="i" localSheetId="2">#REF!</definedName>
    <definedName name="i">#REF!</definedName>
    <definedName name="ie" localSheetId="2">#REF!</definedName>
    <definedName name="ie">#REF!</definedName>
    <definedName name="iiouolkll" localSheetId="4" hidden="1">{#N/A,#N/A,FALSE,"CCTV"}</definedName>
    <definedName name="iiouolkll" localSheetId="5" hidden="1">{#N/A,#N/A,FALSE,"CCTV"}</definedName>
    <definedName name="iiouolkll" localSheetId="2" hidden="1">{#N/A,#N/A,FALSE,"CCTV"}</definedName>
    <definedName name="iiouolkll" localSheetId="0" hidden="1">{#N/A,#N/A,FALSE,"CCTV"}</definedName>
    <definedName name="iiouolkll" localSheetId="1" hidden="1">{#N/A,#N/A,FALSE,"CCTV"}</definedName>
    <definedName name="iiouolkll" hidden="1">{#N/A,#N/A,FALSE,"CCTV"}</definedName>
    <definedName name="IndexBox1">[6]Form1!$AM$78</definedName>
    <definedName name="IndexBox2">[6]Form1!$AM$88</definedName>
    <definedName name="IndexBox3">[6]Form1!$AM$97</definedName>
    <definedName name="IndexBox4">[6]Form1!$AM$106</definedName>
    <definedName name="input10" localSheetId="2">#REF!</definedName>
    <definedName name="input10">#REF!</definedName>
    <definedName name="input11" localSheetId="2">#REF!</definedName>
    <definedName name="input11">#REF!</definedName>
    <definedName name="input12" localSheetId="2">#REF!</definedName>
    <definedName name="input12">#REF!</definedName>
    <definedName name="input120">#REF!</definedName>
    <definedName name="input13">#REF!</definedName>
    <definedName name="input14">#REF!</definedName>
    <definedName name="input15">#REF!</definedName>
    <definedName name="input16">#REF!</definedName>
    <definedName name="input17">#REF!</definedName>
    <definedName name="input2">#REF!</definedName>
    <definedName name="input3">#REF!</definedName>
    <definedName name="input4">#REF!</definedName>
    <definedName name="input5">#REF!</definedName>
    <definedName name="input6">#REF!</definedName>
    <definedName name="input7">#REF!</definedName>
    <definedName name="input8">#REF!</definedName>
    <definedName name="input9">#REF!</definedName>
    <definedName name="item_boq">'[76]5_BOQ'!$D$8:$D$401</definedName>
    <definedName name="ITEM1.1" localSheetId="2">#REF!</definedName>
    <definedName name="ITEM1.1">#REF!</definedName>
    <definedName name="ITEM1.2" localSheetId="2">#REF!</definedName>
    <definedName name="ITEM1.2">#REF!</definedName>
    <definedName name="ITEM1.3.1" localSheetId="2">#REF!</definedName>
    <definedName name="ITEM1.3.1">#REF!</definedName>
    <definedName name="ITEM1.3.2">#REF!</definedName>
    <definedName name="ITEM1.3.3">#REF!</definedName>
    <definedName name="ITEM1.3.4">#REF!</definedName>
    <definedName name="ITEM1.3.5">#REF!</definedName>
    <definedName name="ITEM1.3.6">#REF!</definedName>
    <definedName name="ITEM1.3.7">#REF!</definedName>
    <definedName name="ITEM1.3.8">#REF!</definedName>
    <definedName name="ITEM1.4.1">#REF!</definedName>
    <definedName name="ITEM1.5">#REF!</definedName>
    <definedName name="ITEM2.1">#REF!</definedName>
    <definedName name="ITEM2.2.1">#REF!</definedName>
    <definedName name="ITEM2.2.2">#REF!</definedName>
    <definedName name="ITEM2.2.3">#REF!</definedName>
    <definedName name="ITEM2.2.3.4">'[77]41.EXCAVATION'!#REF!</definedName>
    <definedName name="ITEM2.2.4" localSheetId="2">#REF!</definedName>
    <definedName name="ITEM2.2.4">#REF!</definedName>
    <definedName name="ITEM2.2.5" localSheetId="2">#REF!</definedName>
    <definedName name="ITEM2.2.5">#REF!</definedName>
    <definedName name="ITEM2.3.1" localSheetId="2">'[78]8Unsui+Soft'!#REF!</definedName>
    <definedName name="ITEM2.3.1">'[78]8Unsui+Soft'!#REF!</definedName>
    <definedName name="ITEM2.3.2" localSheetId="2">#REF!</definedName>
    <definedName name="ITEM2.3.2">#REF!</definedName>
    <definedName name="ITEM2.3.4" localSheetId="2">#REF!</definedName>
    <definedName name="ITEM2.3.4">#REF!</definedName>
    <definedName name="ITEM2.3.5" localSheetId="2">#REF!</definedName>
    <definedName name="ITEM2.3.5">#REF!</definedName>
    <definedName name="ITEM2.3.6">#REF!</definedName>
    <definedName name="ITEM2.4.1">#REF!</definedName>
    <definedName name="ITEM2.4.2">#REF!</definedName>
    <definedName name="ITEM3.1.1">#REF!</definedName>
    <definedName name="ITEM3.2.1">#REF!</definedName>
    <definedName name="ITEM3.2.2">#REF!</definedName>
    <definedName name="ITEM3.2.3">#REF!</definedName>
    <definedName name="ITEM3.2.4">#REF!</definedName>
    <definedName name="ITEM3.3.1">#REF!</definedName>
    <definedName name="ITEM3.4.1">#REF!</definedName>
    <definedName name="ITEM3.4.2">#REF!</definedName>
    <definedName name="ITEM3.5">#REF!</definedName>
    <definedName name="ITEM3.6">#REF!</definedName>
    <definedName name="ITEM4.1.1">#REF!</definedName>
    <definedName name="ITEM4.1.2">#REF!</definedName>
    <definedName name="ITEM4.2.1">#REF!</definedName>
    <definedName name="ITEM4.2.2">#REF!</definedName>
    <definedName name="ITEM4.4.3">#REF!</definedName>
    <definedName name="ITEM4.4.4">#REF!</definedName>
    <definedName name="ITEM4.4.5">#REF!</definedName>
    <definedName name="ITEM4.4.6">#REF!</definedName>
    <definedName name="ITEM4.5">#REF!</definedName>
    <definedName name="ITEM4.9.1">#REF!</definedName>
    <definedName name="ITEM4.9.2">#REF!</definedName>
    <definedName name="ITEM4.9.3">#REF!</definedName>
    <definedName name="ITEM4.9.4">#REF!</definedName>
    <definedName name="ITEM4.9.5">#REF!</definedName>
    <definedName name="ITEM4.9.6">#REF!</definedName>
    <definedName name="ITEM5.1.1.1">#REF!</definedName>
    <definedName name="ITEM5.1.1.2">#REF!</definedName>
    <definedName name="ITEM5.1.1.3">#REF!</definedName>
    <definedName name="ITEM5.1.1.4">#REF!</definedName>
    <definedName name="ITEM5.1.1.5">#REF!</definedName>
    <definedName name="ITEM5.1.1.6">#REF!</definedName>
    <definedName name="ITEM5.1.1.7">#REF!</definedName>
    <definedName name="ITEM5.1.1.8">#REF!</definedName>
    <definedName name="ITEM5.1.2.1">#REF!</definedName>
    <definedName name="ITEM5.1.2.2">#REF!</definedName>
    <definedName name="ITEM5.1.2.3">#REF!</definedName>
    <definedName name="ITEM5.1.2.4">#REF!</definedName>
    <definedName name="ITEM5.1.2.5">#REF!</definedName>
    <definedName name="ITEM5.1.2.6">#REF!</definedName>
    <definedName name="ITEM5.1.2.7">#REF!</definedName>
    <definedName name="ITEM5.1.2.8">#REF!</definedName>
    <definedName name="ITEM5.1.2.9">#REF!</definedName>
    <definedName name="ITEM5.1.4">#REF!</definedName>
    <definedName name="ITEM5.1.5">#REF!</definedName>
    <definedName name="ITEM5.1.6">#REF!</definedName>
    <definedName name="ITEM5.1.7">#REF!</definedName>
    <definedName name="ITEM5.1.7.1">#REF!</definedName>
    <definedName name="ITEM5.2.2.1">#REF!</definedName>
    <definedName name="ITEM5.2.2.2">#REF!</definedName>
    <definedName name="ITEM5.2.2.3">#REF!</definedName>
    <definedName name="ITEM5.2.2.4">#REF!</definedName>
    <definedName name="ITEM5.2.2.5">#REF!</definedName>
    <definedName name="ITEM5.2.2.6">#REF!</definedName>
    <definedName name="ITEM5.3.1">'[78]25-27RC. PIPE(3หน้า)'!#REF!</definedName>
    <definedName name="ITEM5.3.2">'[78]25-27RC. PIPE(3หน้า)'!#REF!</definedName>
    <definedName name="ITEM5.3.3">'[78]25-27RC. PIPE(3หน้า)'!#REF!</definedName>
    <definedName name="ITEM5.4.1">'[78]25-27RC. PIPE(3หน้า)'!#REF!</definedName>
    <definedName name="ITEM5.4.2">'[78]25-27RC. PIPE(3หน้า)'!#REF!</definedName>
    <definedName name="ITEM5.4.3">'[78]25-27RC. PIPE(3หน้า)'!#REF!</definedName>
    <definedName name="ITEM6.1.1" localSheetId="2">#REF!</definedName>
    <definedName name="ITEM6.1.1">#REF!</definedName>
    <definedName name="ITEM6.1.10" localSheetId="2">#REF!</definedName>
    <definedName name="ITEM6.1.10">#REF!</definedName>
    <definedName name="ITEM6.1.11" localSheetId="2">#REF!</definedName>
    <definedName name="ITEM6.1.11">#REF!</definedName>
    <definedName name="ITEM6.1.12">#REF!</definedName>
    <definedName name="ITEM6.1.13">#REF!</definedName>
    <definedName name="ITEM6.1.14">#REF!</definedName>
    <definedName name="ITEM6.1.15">#REF!</definedName>
    <definedName name="ITEM6.1.16">#REF!</definedName>
    <definedName name="ITEM6.1.17">#REF!</definedName>
    <definedName name="ITEM6.1.18">#REF!</definedName>
    <definedName name="ITEM6.1.2.2">#REF!</definedName>
    <definedName name="ITEM6.1.3">#REF!</definedName>
    <definedName name="ITEM6.1.4.1">#REF!</definedName>
    <definedName name="ITEM6.1.4.2">#REF!</definedName>
    <definedName name="ITEM6.1.8">#REF!</definedName>
    <definedName name="ITEM6.1.9">#REF!</definedName>
    <definedName name="ITEM6.10.1">#REF!</definedName>
    <definedName name="ITEM6.10.4.1">'[78]42หลักกิโล'!#REF!</definedName>
    <definedName name="ITEM6.10.4.2">'[78]42หลักกิโล'!#REF!</definedName>
    <definedName name="ITEM6.11.2.2" localSheetId="2">#REF!</definedName>
    <definedName name="ITEM6.11.2.2">#REF!</definedName>
    <definedName name="ITEM6.11.3.1" localSheetId="2">#REF!</definedName>
    <definedName name="ITEM6.11.3.1">#REF!</definedName>
    <definedName name="ITEM6.11.3.2" localSheetId="2">#REF!</definedName>
    <definedName name="ITEM6.11.3.2">#REF!</definedName>
    <definedName name="ITEM6.11.4.1">#REF!</definedName>
    <definedName name="ITEM6.11.4.1.2">#REF!</definedName>
    <definedName name="ITEM6.11.5.1">#REF!</definedName>
    <definedName name="ITEM6.12.10.1">#REF!</definedName>
    <definedName name="ITEM6.13.2.1">#REF!</definedName>
    <definedName name="ITEM6.14.1">#REF!</definedName>
    <definedName name="ITEM6.14.2">#REF!</definedName>
    <definedName name="ITEM6.15.4">#REF!</definedName>
    <definedName name="ITEM6.15.4.2">#REF!</definedName>
    <definedName name="ITEM6.15.7">#REF!</definedName>
    <definedName name="ITEM6.16">#REF!</definedName>
    <definedName name="ITEM6.17.1">#REF!</definedName>
    <definedName name="ITEM6.17.2">#REF!</definedName>
    <definedName name="ITEM6.17.3">#REF!</definedName>
    <definedName name="ITEM6.17.4">#REF!</definedName>
    <definedName name="ITEM6.17.5">#REF!</definedName>
    <definedName name="ITEM6.17.6">#REF!</definedName>
    <definedName name="ITEM6.18.4.1">#REF!</definedName>
    <definedName name="ITEM6.2.1">#REF!</definedName>
    <definedName name="ITEM6.2.2">#REF!</definedName>
    <definedName name="ITEM6.21">'[78]52ป้ายชั่วคราว+ด่าน'!#REF!</definedName>
    <definedName name="ITEM6.22">'[78]52ป้ายชั่วคราว+ด่าน'!#REF!</definedName>
    <definedName name="ITEM6.3.1.1" localSheetId="2">#REF!</definedName>
    <definedName name="ITEM6.3.1.1">#REF!</definedName>
    <definedName name="ITEM6.3.1.2.1" localSheetId="2">#REF!</definedName>
    <definedName name="ITEM6.3.1.2.1">#REF!</definedName>
    <definedName name="ITEM6.3.1.2.2" localSheetId="2">#REF!</definedName>
    <definedName name="ITEM6.3.1.2.2">#REF!</definedName>
    <definedName name="ITEM6.3.1.2.3">#REF!</definedName>
    <definedName name="ITEM6.3.1.2.4">#REF!</definedName>
    <definedName name="ITEM6.3.1.2.5">#REF!</definedName>
    <definedName name="ITEM6.3.1.2.6">#REF!</definedName>
    <definedName name="ITEM6.3.1.2.7">#REF!</definedName>
    <definedName name="ITEM6.3.1.2.8">#REF!</definedName>
    <definedName name="ITEM6.3.1.3.1">#REF!</definedName>
    <definedName name="ITEM6.3.1.3.2">#REF!</definedName>
    <definedName name="ITEM6.3.1.4.1">#REF!</definedName>
    <definedName name="ITEM6.3.1.4.2">#REF!</definedName>
    <definedName name="ITEM6.3.1.4.3">#REF!</definedName>
    <definedName name="ITEM6.3.1.5">#REF!</definedName>
    <definedName name="ITEM6.3.1.6">#REF!</definedName>
    <definedName name="ITEM6.3.1.7">#REF!</definedName>
    <definedName name="ITEM6.3.10">#REF!</definedName>
    <definedName name="ITEM6.3.11">#REF!</definedName>
    <definedName name="ITEM6.3.12.1">#REF!</definedName>
    <definedName name="ITEM6.3.12.2">#REF!</definedName>
    <definedName name="ITEM6.3.12.3">#REF!</definedName>
    <definedName name="ITEM6.3.13.1">#REF!</definedName>
    <definedName name="ITEM6.3.14.1">#REF!</definedName>
    <definedName name="ITEM6.3.14.2">#REF!</definedName>
    <definedName name="ITEM6.3.14.3">#REF!</definedName>
    <definedName name="ITEM6.3.2">#REF!</definedName>
    <definedName name="ITEM6.3.3.1.1">#REF!</definedName>
    <definedName name="ITEM6.3.3.1.2">#REF!</definedName>
    <definedName name="ITEM6.3.3.1.3">#REF!</definedName>
    <definedName name="ITEM6.3.3.1.4">#REF!</definedName>
    <definedName name="ITEM6.3.3.1.5">#REF!</definedName>
    <definedName name="ITEM6.3.3.2.1">#REF!</definedName>
    <definedName name="ITEM6.3.3.2.2">#REF!</definedName>
    <definedName name="ITEM6.3.3.2.3">#REF!</definedName>
    <definedName name="ITEM6.3.3.2.4">#REF!</definedName>
    <definedName name="ITEM6.3.3.2.5">#REF!</definedName>
    <definedName name="ITEM6.3.4">#REF!</definedName>
    <definedName name="ITEM6.3.6.1">#REF!</definedName>
    <definedName name="ITEM6.3.6.2">#REF!</definedName>
    <definedName name="ITEM6.3.6.3">#REF!</definedName>
    <definedName name="ITEM6.3.6.4">#REF!</definedName>
    <definedName name="ITEM6.3.7">#REF!</definedName>
    <definedName name="ITEM6.3.8.1">#REF!</definedName>
    <definedName name="ITEM6.3.8.2">#REF!</definedName>
    <definedName name="ITEM6.4.1">#REF!</definedName>
    <definedName name="ITEM6.4.2">#REF!</definedName>
    <definedName name="ITEM6.4.3">#REF!</definedName>
    <definedName name="ITEM6.4.4">#REF!</definedName>
    <definedName name="ITEM6.4.5.1">#REF!</definedName>
    <definedName name="ITEM6.4.5.2">#REF!</definedName>
    <definedName name="ITEM6.4.5.3">#REF!</definedName>
    <definedName name="ITEM6.4.5.4">#REF!</definedName>
    <definedName name="ITEM6.4.6.1">#REF!</definedName>
    <definedName name="ITEM6.4.6.2">#REF!</definedName>
    <definedName name="ITEM6.4.6.3">#REF!</definedName>
    <definedName name="ITEM6.4.6.4">#REF!</definedName>
    <definedName name="ITEM6.4.6.5">#REF!</definedName>
    <definedName name="ITEM6.5.1">#REF!</definedName>
    <definedName name="ITEM6.5.2">#REF!</definedName>
    <definedName name="ITEM6.6.1">#REF!</definedName>
    <definedName name="ITEM6.6.2">#REF!</definedName>
    <definedName name="ITEM6.7.1">#REF!</definedName>
    <definedName name="ITEM6.8.1">#REF!</definedName>
    <definedName name="ITEM6.9.1.1">#REF!</definedName>
    <definedName name="ITEM6.9.1.2">#REF!</definedName>
    <definedName name="Jangwat">#REF!</definedName>
    <definedName name="JCBe">[43]ดัชนีราคา!$H$130</definedName>
    <definedName name="JCBl">[43]ดัชนีราคา!$G$130</definedName>
    <definedName name="jhhhh" localSheetId="4" hidden="1">{#N/A,#N/A,FALSE,"CCTV"}</definedName>
    <definedName name="jhhhh" localSheetId="5" hidden="1">{#N/A,#N/A,FALSE,"CCTV"}</definedName>
    <definedName name="jhhhh" localSheetId="2" hidden="1">{#N/A,#N/A,FALSE,"CCTV"}</definedName>
    <definedName name="jhhhh" localSheetId="0" hidden="1">{#N/A,#N/A,FALSE,"CCTV"}</definedName>
    <definedName name="jhhhh" localSheetId="1" hidden="1">{#N/A,#N/A,FALSE,"CCTV"}</definedName>
    <definedName name="jhhhh" hidden="1">{#N/A,#N/A,FALSE,"CCTV"}</definedName>
    <definedName name="k">[49]don_copy!$C$5</definedName>
    <definedName name="kghlgh" localSheetId="4" hidden="1">{#N/A,#N/A,FALSE,"CCTV"}</definedName>
    <definedName name="kghlgh" localSheetId="5" hidden="1">{#N/A,#N/A,FALSE,"CCTV"}</definedName>
    <definedName name="kghlgh" localSheetId="2" hidden="1">{#N/A,#N/A,FALSE,"CCTV"}</definedName>
    <definedName name="kghlgh" localSheetId="0" hidden="1">{#N/A,#N/A,FALSE,"CCTV"}</definedName>
    <definedName name="kghlgh" localSheetId="1" hidden="1">{#N/A,#N/A,FALSE,"CCTV"}</definedName>
    <definedName name="kghlgh" hidden="1">{#N/A,#N/A,FALSE,"CCTV"}</definedName>
    <definedName name="Kilometer_Stone" localSheetId="2">#REF!</definedName>
    <definedName name="Kilometer_Stone">#REF!</definedName>
    <definedName name="kiulil" localSheetId="4" hidden="1">{#N/A,#N/A,FALSE,"CCTV"}</definedName>
    <definedName name="kiulil" localSheetId="5" hidden="1">{#N/A,#N/A,FALSE,"CCTV"}</definedName>
    <definedName name="kiulil" localSheetId="2" hidden="1">{#N/A,#N/A,FALSE,"CCTV"}</definedName>
    <definedName name="kiulil" localSheetId="0" hidden="1">{#N/A,#N/A,FALSE,"CCTV"}</definedName>
    <definedName name="kiulil" localSheetId="1" hidden="1">{#N/A,#N/A,FALSE,"CCTV"}</definedName>
    <definedName name="kiulil" hidden="1">{#N/A,#N/A,FALSE,"CCTV"}</definedName>
    <definedName name="kjhlh" localSheetId="4" hidden="1">{#N/A,#N/A,FALSE,"CCTV"}</definedName>
    <definedName name="kjhlh" localSheetId="5" hidden="1">{#N/A,#N/A,FALSE,"CCTV"}</definedName>
    <definedName name="kjhlh" localSheetId="2" hidden="1">{#N/A,#N/A,FALSE,"CCTV"}</definedName>
    <definedName name="kjhlh" localSheetId="0" hidden="1">{#N/A,#N/A,FALSE,"CCTV"}</definedName>
    <definedName name="kjhlh" localSheetId="1" hidden="1">{#N/A,#N/A,FALSE,"CCTV"}</definedName>
    <definedName name="kjhlh" hidden="1">{#N/A,#N/A,FALSE,"CCTV"}</definedName>
    <definedName name="kjhljhk" localSheetId="4" hidden="1">{#N/A,#N/A,FALSE,"CCTV"}</definedName>
    <definedName name="kjhljhk" localSheetId="5" hidden="1">{#N/A,#N/A,FALSE,"CCTV"}</definedName>
    <definedName name="kjhljhk" localSheetId="2" hidden="1">{#N/A,#N/A,FALSE,"CCTV"}</definedName>
    <definedName name="kjhljhk" localSheetId="0" hidden="1">{#N/A,#N/A,FALSE,"CCTV"}</definedName>
    <definedName name="kjhljhk" localSheetId="1" hidden="1">{#N/A,#N/A,FALSE,"CCTV"}</definedName>
    <definedName name="kjhljhk" hidden="1">{#N/A,#N/A,FALSE,"CCTV"}</definedName>
    <definedName name="kkk">#REF!</definedName>
    <definedName name="l" localSheetId="2">[5]ค่างานต้นทุน!$H$98</definedName>
    <definedName name="l">[75]don_copy!$C$5</definedName>
    <definedName name="L_1">[5]ข้อมูลคำนวณ1!$C$108</definedName>
    <definedName name="L_2">[5]ข้อมูลคำนวณ1!$C$98</definedName>
    <definedName name="L_3">[5]ข้อมูลคำนวณ1!$C$109</definedName>
    <definedName name="L_4">[5]ข้อมูลคำนวณ1!$C$100</definedName>
    <definedName name="L_Box" localSheetId="2">#REF!</definedName>
    <definedName name="L_Box">#REF!</definedName>
    <definedName name="L_d">#REF!</definedName>
    <definedName name="L_ต้นน้ำ">#REF!</definedName>
    <definedName name="L_ท่อ">#REF!</definedName>
    <definedName name="L_ท่อ_1.0">#REF!</definedName>
    <definedName name="L_ท่อ_1.2">#REF!</definedName>
    <definedName name="L_ท้ายน้ำ">#REF!</definedName>
    <definedName name="L_ปตร.">#REF!</definedName>
    <definedName name="L_หินเรียง">#REF!</definedName>
    <definedName name="L_อาคารต้นน้ำ">#REF!</definedName>
    <definedName name="L_อาคารท้ายนำ">#REF!</definedName>
    <definedName name="L_อาคารปล่อยน้ำ">#REF!</definedName>
    <definedName name="L_อาคารรับน้ำ">#REF!</definedName>
    <definedName name="LA">#REF!</definedName>
    <definedName name="LABOUR_l">[40]ดัชนีราคา!$G$121</definedName>
    <definedName name="LABOURl">[43]ดัชนีราคา!$G$151</definedName>
    <definedName name="landscap" localSheetId="2">#REF!</definedName>
    <definedName name="landscap">#REF!</definedName>
    <definedName name="LB" localSheetId="2">#REF!</definedName>
    <definedName name="LB">#REF!</definedName>
    <definedName name="LBD" localSheetId="2">#REF!</definedName>
    <definedName name="LBD">#REF!</definedName>
    <definedName name="LC">#REF!</definedName>
    <definedName name="LCD">#REF!</definedName>
    <definedName name="LCH">#REF!</definedName>
    <definedName name="LCU">#REF!</definedName>
    <definedName name="LD">'[65]Cal Fto'!#REF!</definedName>
    <definedName name="ldko">[79]สรุปถนนL!$I$41</definedName>
    <definedName name="Lean" localSheetId="2">#REF!</definedName>
    <definedName name="Lean">#REF!</definedName>
    <definedName name="LEAN1">[45]ต้นทุน!$E$12</definedName>
    <definedName name="LEAN2">[45]ต้นทุน!$F$12</definedName>
    <definedName name="LF" localSheetId="2">#REF!</definedName>
    <definedName name="LF">#REF!</definedName>
    <definedName name="LI" localSheetId="2">#REF!</definedName>
    <definedName name="LI">#REF!</definedName>
    <definedName name="LIFT_TRe" localSheetId="2">[36]ดัชนีราคา!#REF!</definedName>
    <definedName name="LIFT_TRe">[36]ดัชนีราคา!#REF!</definedName>
    <definedName name="LIFT_TRl" localSheetId="2">[36]ดัชนีราคา!#REF!</definedName>
    <definedName name="LIFT_TRl">[36]ดัชนีราคา!#REF!</definedName>
    <definedName name="LIFT_TRm" localSheetId="2">[36]ดัชนีราคา!#REF!</definedName>
    <definedName name="LIFT_TRm">[36]ดัชนีราคา!#REF!</definedName>
    <definedName name="LII" localSheetId="2">#REF!</definedName>
    <definedName name="LII">#REF!</definedName>
    <definedName name="LIII" localSheetId="2">#REF!</definedName>
    <definedName name="LIII">#REF!</definedName>
    <definedName name="LimeList">[6]Form1!$L$34</definedName>
    <definedName name="LimePrice">'[6]ได้ราคาคอนกรีต-เหล็กเสริม'!$T$14</definedName>
    <definedName name="LimePrice1" localSheetId="2">#REF!</definedName>
    <definedName name="LimePrice1">#REF!</definedName>
    <definedName name="List1" localSheetId="2">#REF!</definedName>
    <definedName name="List1">#REF!</definedName>
    <definedName name="List2" localSheetId="2">#REF!</definedName>
    <definedName name="List2">#REF!</definedName>
    <definedName name="List3" localSheetId="2">#REF!</definedName>
    <definedName name="List3">#REF!</definedName>
    <definedName name="List4" localSheetId="2">#REF!</definedName>
    <definedName name="List4">#REF!</definedName>
    <definedName name="List5" localSheetId="2">#REF!</definedName>
    <definedName name="List5">#REF!</definedName>
    <definedName name="LIV">#REF!</definedName>
    <definedName name="lklhlkjl" localSheetId="4" hidden="1">{#N/A,#N/A,FALSE,"CCTV"}</definedName>
    <definedName name="lklhlkjl" localSheetId="5" hidden="1">{#N/A,#N/A,FALSE,"CCTV"}</definedName>
    <definedName name="lklhlkjl" localSheetId="2" hidden="1">{#N/A,#N/A,FALSE,"CCTV"}</definedName>
    <definedName name="lklhlkjl" localSheetId="0" hidden="1">{#N/A,#N/A,FALSE,"CCTV"}</definedName>
    <definedName name="lklhlkjl" localSheetId="1" hidden="1">{#N/A,#N/A,FALSE,"CCTV"}</definedName>
    <definedName name="lklhlkjl" hidden="1">{#N/A,#N/A,FALSE,"CCTV"}</definedName>
    <definedName name="LLOOO" localSheetId="3">#REF!</definedName>
    <definedName name="LLOOO" localSheetId="2">#REF!</definedName>
    <definedName name="LLOOO">#REF!</definedName>
    <definedName name="LO">#REF!</definedName>
    <definedName name="LOAD_BHe">[36]ดัชนีราคา!#REF!</definedName>
    <definedName name="LOAD_BHl">[36]ดัชนีราคา!#REF!</definedName>
    <definedName name="LOAD_BHm">[36]ดัชนีราคา!#REF!</definedName>
    <definedName name="Location">[80]สรุปSteel!$I$3</definedName>
    <definedName name="Longitudinal_Joint" localSheetId="2">#REF!</definedName>
    <definedName name="Longitudinal_Joint">#REF!</definedName>
    <definedName name="LR" localSheetId="2">#REF!</definedName>
    <definedName name="LR">#REF!</definedName>
    <definedName name="LRF">'[81]ทำนบดิน 4'!#REF!</definedName>
    <definedName name="LTD">'[65]Cal Fto'!#REF!</definedName>
    <definedName name="LTU">'[65]Cal Fto'!#REF!</definedName>
    <definedName name="LU">'[65]Cal Fto'!#REF!</definedName>
    <definedName name="LUB" localSheetId="2">#REF!</definedName>
    <definedName name="LUB">#REF!</definedName>
    <definedName name="LV" localSheetId="2">#REF!</definedName>
    <definedName name="LV">#REF!</definedName>
    <definedName name="LVI">#REF!</definedName>
    <definedName name="MainA" localSheetId="3">[15]!MainA</definedName>
    <definedName name="MainA" localSheetId="2">[15]!MainA</definedName>
    <definedName name="MainA">[15]!MainA</definedName>
    <definedName name="MainControl" localSheetId="3">[82]!MainControl</definedName>
    <definedName name="MainControl" localSheetId="2">[82]!MainControl</definedName>
    <definedName name="MainControl">[82]!MainControl</definedName>
    <definedName name="MainForCallDialog" localSheetId="3">[57]!MainForCallDialog</definedName>
    <definedName name="MainForCallDialog" localSheetId="2">[57]!MainForCallDialog</definedName>
    <definedName name="MainForCallDialog">[57]!MainForCallDialog</definedName>
    <definedName name="MainGroupList" localSheetId="2">#REF!</definedName>
    <definedName name="MainGroupList">#REF!</definedName>
    <definedName name="man" localSheetId="2">#REF!</definedName>
    <definedName name="man">#REF!</definedName>
    <definedName name="ManholeType_A_for_RCP60">#REF!</definedName>
    <definedName name="ManholeType_B_for_Cross100">#REF!</definedName>
    <definedName name="ManholeType_B_for_Cross120">#REF!</definedName>
    <definedName name="ManholeType_B_for_Cross60">#REF!</definedName>
    <definedName name="ManholeType_B_for_Cross80">#REF!</definedName>
    <definedName name="ManholeType_BB_for_Cross100">#REF!</definedName>
    <definedName name="ManholeType_BB_for_Cross120">#REF!</definedName>
    <definedName name="ManholeType_BB_for_Cross60">#REF!</definedName>
    <definedName name="ManholeType_BB_for_Cross80">#REF!</definedName>
    <definedName name="ManholeType_C_100">#REF!</definedName>
    <definedName name="ManholeType_C_120">#REF!</definedName>
    <definedName name="ManholeType_D_100_Conc">#REF!</definedName>
    <definedName name="ManholeType_D_100_Steel">#REF!</definedName>
    <definedName name="ManholeType_D_120_Conc">#REF!</definedName>
    <definedName name="ManholeType_D_120_Steel">#REF!</definedName>
    <definedName name="ManholeType_D_60_Conc">#REF!</definedName>
    <definedName name="ManholeType_D_60_Steel">#REF!</definedName>
    <definedName name="ManholeType_D_80_Conc">#REF!</definedName>
    <definedName name="ManholeType_D_80_Steel">#REF!</definedName>
    <definedName name="ManholeType_E">#REF!</definedName>
    <definedName name="ManholeType_F">#REF!</definedName>
    <definedName name="MarkingType">[6]Form1!$A$184</definedName>
    <definedName name="mastic1" localSheetId="2">#REF!</definedName>
    <definedName name="mastic1">#REF!</definedName>
    <definedName name="mastic2">#REF!</definedName>
    <definedName name="mastic3">#REF!</definedName>
    <definedName name="mastic4">#REF!</definedName>
    <definedName name="mastic5">#REF!</definedName>
    <definedName name="MATV" localSheetId="2">[38]boq!#REF!</definedName>
    <definedName name="MATV">[38]boq!#REF!</definedName>
    <definedName name="MATV1" localSheetId="2">[38]boq!#REF!</definedName>
    <definedName name="MATV1">[38]boq!#REF!</definedName>
    <definedName name="mc" localSheetId="2">#REF!</definedName>
    <definedName name="mc">#REF!</definedName>
    <definedName name="Median_Drop_Inets_Type_I100" localSheetId="2">#REF!</definedName>
    <definedName name="Median_Drop_Inets_Type_I100">#REF!</definedName>
    <definedName name="Median_Drop_Inets_Type_I120" localSheetId="2">#REF!</definedName>
    <definedName name="Median_Drop_Inets_Type_I120">#REF!</definedName>
    <definedName name="Median_Drop_Inets_Type_I40">#REF!</definedName>
    <definedName name="Median_Drop_Inets_Type_I60">#REF!</definedName>
    <definedName name="Median_Drop_Inets_Type_I80">#REF!</definedName>
    <definedName name="Median_Drop_Inets_Type_II100">#REF!</definedName>
    <definedName name="Median_Drop_Inets_Type_II120">#REF!</definedName>
    <definedName name="Median_Drop_Inets_Type_II40">#REF!</definedName>
    <definedName name="Median_Drop_Inets_Type_II60">#REF!</definedName>
    <definedName name="Median_Drop_Inets_Type_II80">#REF!</definedName>
    <definedName name="MENU">#N/A</definedName>
    <definedName name="MG" localSheetId="2">#REF!</definedName>
    <definedName name="MG">#REF!</definedName>
    <definedName name="MixType">[6]Form1!$A$41</definedName>
    <definedName name="ML" localSheetId="2">#REF!</definedName>
    <definedName name="ML">#REF!</definedName>
    <definedName name="mla">[34]หกล้อขนส่ง!$BS$23</definedName>
    <definedName name="mm" localSheetId="2">#REF!</definedName>
    <definedName name="mm">#REF!</definedName>
    <definedName name="mmmmm" localSheetId="4" hidden="1">{#N/A,#N/A,FALSE,"CCTV"}</definedName>
    <definedName name="mmmmm" localSheetId="5" hidden="1">{#N/A,#N/A,FALSE,"CCTV"}</definedName>
    <definedName name="mmmmm" localSheetId="2" hidden="1">{#N/A,#N/A,FALSE,"CCTV"}</definedName>
    <definedName name="mmmmm" localSheetId="0" hidden="1">{#N/A,#N/A,FALSE,"CCTV"}</definedName>
    <definedName name="mmmmm" localSheetId="1" hidden="1">{#N/A,#N/A,FALSE,"CCTV"}</definedName>
    <definedName name="mmmmm" hidden="1">{#N/A,#N/A,FALSE,"CCTV"}</definedName>
    <definedName name="ModificationManholeC" localSheetId="2">#REF!</definedName>
    <definedName name="ModificationManholeC">#REF!</definedName>
    <definedName name="ModificationManholeS" localSheetId="2">#REF!</definedName>
    <definedName name="ModificationManholeS">#REF!</definedName>
    <definedName name="Modified_AC" localSheetId="2">#REF!</definedName>
    <definedName name="Modified_AC">#REF!</definedName>
    <definedName name="Modified_AC1">#REF!</definedName>
    <definedName name="Mountable_Curb">#REF!</definedName>
    <definedName name="Mountable_Curb_Gutter">#REF!</definedName>
    <definedName name="Move" localSheetId="3">[63]!Move</definedName>
    <definedName name="Move" localSheetId="2">[63]!Move</definedName>
    <definedName name="Move">[63]!Move</definedName>
    <definedName name="move_data">[52]Control!move_data</definedName>
    <definedName name="move_fto">[83]no_fto!move_fto</definedName>
    <definedName name="MoveData" localSheetId="3">[56]!MoveData</definedName>
    <definedName name="MoveData" localSheetId="2">[56]!MoveData</definedName>
    <definedName name="MoveData">[56]!MoveData</definedName>
    <definedName name="MoveDetail" localSheetId="3">[54]!MoveDetail</definedName>
    <definedName name="MoveDetail" localSheetId="2">[54]!MoveDetail</definedName>
    <definedName name="MoveDetail">[54]!MoveDetail</definedName>
    <definedName name="msp" localSheetId="2">#REF!</definedName>
    <definedName name="msp">#REF!</definedName>
    <definedName name="N.G.L." localSheetId="2">'[65]Cal Fto'!#REF!</definedName>
    <definedName name="N.G.L.">'[65]Cal Fto'!#REF!</definedName>
    <definedName name="N_1" localSheetId="2">#REF!</definedName>
    <definedName name="N_1">#REF!</definedName>
    <definedName name="N_2" localSheetId="2">#REF!</definedName>
    <definedName name="N_2">#REF!</definedName>
    <definedName name="NAILl">[36]ดัชนีราคา!$G$46</definedName>
    <definedName name="NAILm">[36]ดัชนีราคา!$F$46</definedName>
    <definedName name="NEWNAME" localSheetId="4" hidden="1">{#N/A,#N/A,FALSE,"CCTV"}</definedName>
    <definedName name="NEWNAME" localSheetId="5" hidden="1">{#N/A,#N/A,FALSE,"CCTV"}</definedName>
    <definedName name="NEWNAME" localSheetId="2" hidden="1">{#N/A,#N/A,FALSE,"CCTV"}</definedName>
    <definedName name="NEWNAME" localSheetId="0" hidden="1">{#N/A,#N/A,FALSE,"CCTV"}</definedName>
    <definedName name="NEWNAME" localSheetId="1" hidden="1">{#N/A,#N/A,FALSE,"CCTV"}</definedName>
    <definedName name="NEWNAME" hidden="1">{#N/A,#N/A,FALSE,"CCTV"}</definedName>
    <definedName name="NGL">#REF!</definedName>
    <definedName name="NJAW">#N/A</definedName>
    <definedName name="nkknk" localSheetId="4" hidden="1">{#N/A,#N/A,FALSE,"CCTV"}</definedName>
    <definedName name="nkknk" localSheetId="5" hidden="1">{#N/A,#N/A,FALSE,"CCTV"}</definedName>
    <definedName name="nkknk" localSheetId="2" hidden="1">{#N/A,#N/A,FALSE,"CCTV"}</definedName>
    <definedName name="nkknk" localSheetId="0" hidden="1">{#N/A,#N/A,FALSE,"CCTV"}</definedName>
    <definedName name="nkknk" localSheetId="1" hidden="1">{#N/A,#N/A,FALSE,"CCTV"}</definedName>
    <definedName name="nkknk" hidden="1">{#N/A,#N/A,FALSE,"CCTV"}</definedName>
    <definedName name="NM_1" localSheetId="2">#REF!</definedName>
    <definedName name="NM_1">#REF!</definedName>
    <definedName name="NM_2" localSheetId="2">#REF!</definedName>
    <definedName name="NM_2">#REF!</definedName>
    <definedName name="nnn">#REF!</definedName>
    <definedName name="no_box">[84]Worksheet!$L$8</definedName>
    <definedName name="NoPiles100">[6]Form1!$B$109</definedName>
    <definedName name="NumberAC60\70" localSheetId="2">#REF!</definedName>
    <definedName name="NumberAC60\70">#REF!</definedName>
    <definedName name="NumberCement" localSheetId="2">#REF!</definedName>
    <definedName name="NumberCement">#REF!</definedName>
    <definedName name="NumberCementBulk" localSheetId="2">#REF!</definedName>
    <definedName name="NumberCementBulk">#REF!</definedName>
    <definedName name="NumberCMS2h">#REF!</definedName>
    <definedName name="NumberCRS2">#REF!</definedName>
    <definedName name="NumberCSS1">#REF!</definedName>
    <definedName name="NumberCSS1hN">#REF!</definedName>
    <definedName name="NumberDB12">#REF!</definedName>
    <definedName name="NumberDB15">#REF!</definedName>
    <definedName name="NumberDB16">#REF!</definedName>
    <definedName name="NumberDB19">#REF!</definedName>
    <definedName name="NumberDB20">#REF!</definedName>
    <definedName name="NumberDB25">#REF!</definedName>
    <definedName name="NumberDustRockAC">#REF!</definedName>
    <definedName name="NumberFW1">#REF!</definedName>
    <definedName name="NumberFW2">#REF!</definedName>
    <definedName name="NumberFW3">#REF!</definedName>
    <definedName name="NumberGravelConc">#REF!</definedName>
    <definedName name="NumberMC70">#REF!</definedName>
    <definedName name="NumberPMA">#REF!</definedName>
    <definedName name="NumberRB6">#REF!</definedName>
    <definedName name="NumberRB9">#REF!</definedName>
    <definedName name="NumberRockAC">#REF!</definedName>
    <definedName name="NumberRockConc">#REF!</definedName>
    <definedName name="NumberSandConc">#REF!</definedName>
    <definedName name="NumberWire">#REF!</definedName>
    <definedName name="O">#REF!</definedName>
    <definedName name="oba">#REF!</definedName>
    <definedName name="obaa">#REF!</definedName>
    <definedName name="obaa1">#REF!</definedName>
    <definedName name="ODH" hidden="1">#REF!</definedName>
    <definedName name="oil" localSheetId="2">#REF!</definedName>
    <definedName name="oil">#REF!</definedName>
    <definedName name="oil_p">#REF!</definedName>
    <definedName name="oililui" localSheetId="4" hidden="1">{#N/A,#N/A,FALSE,"CCTV"}</definedName>
    <definedName name="oililui" localSheetId="5" hidden="1">{#N/A,#N/A,FALSE,"CCTV"}</definedName>
    <definedName name="oililui" localSheetId="2" hidden="1">{#N/A,#N/A,FALSE,"CCTV"}</definedName>
    <definedName name="oililui" localSheetId="0" hidden="1">{#N/A,#N/A,FALSE,"CCTV"}</definedName>
    <definedName name="oililui" localSheetId="1" hidden="1">{#N/A,#N/A,FALSE,"CCTV"}</definedName>
    <definedName name="oililui" hidden="1">{#N/A,#N/A,FALSE,"CCTV"}</definedName>
    <definedName name="OILprice">[6]Form1!$DD$7</definedName>
    <definedName name="okFtoa" localSheetId="3">[39]!okFtoa</definedName>
    <definedName name="okFtoa" localSheetId="2">[39]!okFtoa</definedName>
    <definedName name="okFtoa">[39]!okFtoa</definedName>
    <definedName name="okFtoB" localSheetId="3">[39]!okFtoB</definedName>
    <definedName name="okFtoB" localSheetId="2">[39]!okFtoB</definedName>
    <definedName name="okFtoB">[39]!okFtoB</definedName>
    <definedName name="ope" localSheetId="2">#REF!</definedName>
    <definedName name="ope">#REF!</definedName>
    <definedName name="p" localSheetId="2">[5]ค่างานต้นทุน!$H$91</definedName>
    <definedName name="p">#REF!</definedName>
    <definedName name="P_1" localSheetId="2">#REF!</definedName>
    <definedName name="P_1">#REF!</definedName>
    <definedName name="P_2" localSheetId="2">#REF!</definedName>
    <definedName name="p_2">[43]ดัชนีราคา!#REF!</definedName>
    <definedName name="P415_3Ml">[43]ดัชนีราคา!$G$17</definedName>
    <definedName name="P415_3Mm">[43]ดัชนีราคา!$F$17</definedName>
    <definedName name="P415_4Ml">[43]ดัชนีราคา!$G$18</definedName>
    <definedName name="P415_4Mm">[43]ดัชนีราคา!$F$18</definedName>
    <definedName name="P415_5Ml">[43]ดัชนีราคา!$G$19</definedName>
    <definedName name="P415_5Mm">[43]ดัชนีราคา!$F$19</definedName>
    <definedName name="P615_4Ml">[43]ดัชนีราคา!$G$15</definedName>
    <definedName name="P615_4Mm">[43]ดัชนีราคา!$F$15</definedName>
    <definedName name="pan" localSheetId="2">#REF!</definedName>
    <definedName name="pan">#REF!</definedName>
    <definedName name="panit5">'[85]02_ราคาวัสดุก่อสร้าง'!$AF$6:$AH$25,'[85]02_ราคาวัสดุก่อสร้าง'!$AF$27:$AH$41,'[85]02_ราคาวัสดุก่อสร้าง'!$AH$43,'[85]02_ราคาวัสดุก่อสร้าง'!$AF$50:$AH$59,'[85]02_ราคาวัสดุก่อสร้าง'!$AH$65,'[85]02_ราคาวัสดุก่อสร้าง'!$AH$66</definedName>
    <definedName name="panit6">'[85]02_ราคาวัสดุก่อสร้าง'!$AF$81:$AH$96,'[85]02_ราคาวัสดุก่อสร้าง'!$AF$98:$AH$112,'[85]02_ราคาวัสดุก่อสร้าง'!$AJ$81,'[85]02_ราคาวัสดุก่อสร้าง'!$AJ$85,'[85]02_ราคาวัสดุก่อสร้าง'!$AJ$88,'[85]02_ราคาวัสดุก่อสร้าง'!$AJ$91,'[85]02_ราคาวัสดุก่อสร้าง'!$AJ$94,'[85]02_ราคาวัสดุก่อสร้าง'!$AJ$98,'[85]02_ราคาวัสดุก่อสร้าง'!$AJ$101,'[85]02_ราคาวัสดุก่อสร้าง'!$AJ$104,'[85]02_ราคาวัสดุก่อสร้าง'!$AJ$107,'[85]02_ราคาวัสดุก่อสร้าง'!$AJ$110</definedName>
    <definedName name="paoo" localSheetId="2">#REF!</definedName>
    <definedName name="paoo">#REF!</definedName>
    <definedName name="paper1" localSheetId="2">#REF!</definedName>
    <definedName name="paper1">#REF!</definedName>
    <definedName name="paper2">#REF!</definedName>
    <definedName name="paper3">#REF!</definedName>
    <definedName name="paper4">#REF!</definedName>
    <definedName name="ParaSlurry1">#REF!</definedName>
    <definedName name="ParaSlurry2">#REF!</definedName>
    <definedName name="ParaSlurry3">#REF!</definedName>
    <definedName name="pc" localSheetId="2">#REF!</definedName>
    <definedName name="pc">#REF!</definedName>
    <definedName name="pd">#REF!</definedName>
    <definedName name="PER_HDDa">[43]ดัชนีราคา!$F$197</definedName>
    <definedName name="PI18_8Ml">[43]ดัชนีราคา!$G$21</definedName>
    <definedName name="PI18_8Mm">[43]ดัชนีราคา!$F$21</definedName>
    <definedName name="PICK_DRl">[36]ดัชนีราคา!#REF!</definedName>
    <definedName name="PICK_UPe">[43]ดัชนีราคา!$H$100</definedName>
    <definedName name="PICK_UPl">[43]ดัชนีราคา!$G$100</definedName>
    <definedName name="PICK_UPs" localSheetId="2">#REF!</definedName>
    <definedName name="PICK_UPs">#REF!</definedName>
    <definedName name="PilesRW100" localSheetId="2">#REF!</definedName>
    <definedName name="PilesRW100">#REF!</definedName>
    <definedName name="PilesRW200" localSheetId="2">#REF!</definedName>
    <definedName name="PilesRW200">#REF!</definedName>
    <definedName name="PilesRW300">#REF!</definedName>
    <definedName name="pipe_length">[16]!pipe_length</definedName>
    <definedName name="PIPE1.2">'[78]25-27RC. PIPE(3หน้า)'!#REF!</definedName>
    <definedName name="PIPE1.5">'[78]25-27RC. PIPE(3หน้า)'!#REF!</definedName>
    <definedName name="pipe100" localSheetId="2">#REF!</definedName>
    <definedName name="pipe100">#REF!</definedName>
    <definedName name="pipe120" localSheetId="2">#REF!</definedName>
    <definedName name="pipe120">#REF!</definedName>
    <definedName name="pipe150" localSheetId="2">#REF!</definedName>
    <definedName name="pipe150">#REF!</definedName>
    <definedName name="pipe40" localSheetId="2">#REF!</definedName>
    <definedName name="pipe40">#REF!</definedName>
    <definedName name="pipe60" localSheetId="2">#REF!</definedName>
    <definedName name="pipe60">#REF!</definedName>
    <definedName name="pipe80" localSheetId="2">#REF!</definedName>
    <definedName name="pipe80">#REF!</definedName>
    <definedName name="Plain">#REF!</definedName>
    <definedName name="Plain_Conc_Headwall">#REF!</definedName>
    <definedName name="plan2_คิดเงิน2_List">#REF!</definedName>
    <definedName name="PLAT_25m">[43]ดัชนีราคา!$F$89</definedName>
    <definedName name="PM_1" localSheetId="2">#REF!</definedName>
    <definedName name="PM_1">#REF!</definedName>
    <definedName name="PM_2" localSheetId="2">#REF!</definedName>
    <definedName name="PM_2">#REF!</definedName>
    <definedName name="PMAorAC01">[6]Form1!$A$43</definedName>
    <definedName name="PMAorAC02">[6]Form1!$A$44</definedName>
    <definedName name="pmk" localSheetId="2">#REF!</definedName>
    <definedName name="pmk">#REF!</definedName>
    <definedName name="Pmk43katug">#REF!</definedName>
    <definedName name="POM">#REF!</definedName>
    <definedName name="pop">#REF!</definedName>
    <definedName name="PorousBackfill">#REF!</definedName>
    <definedName name="pp" localSheetId="2">#REF!</definedName>
    <definedName name="pp">#REF!</definedName>
    <definedName name="ppp">#REF!</definedName>
    <definedName name="Prime_Coat">#REF!</definedName>
    <definedName name="PrimeMat">[6]Form1!$H$36</definedName>
    <definedName name="_xlnm.Print_Area" localSheetId="4">'Facter F'!$A$1:$I$17</definedName>
    <definedName name="_xlnm.Print_Area" localSheetId="3">ปร.4!$A$1:$J$139</definedName>
    <definedName name="_xlnm.Print_Area" localSheetId="2">ปร.5!$A$1:$V$37</definedName>
    <definedName name="_xlnm.Print_Area" localSheetId="0">ปร.6!$A$1:$I$38</definedName>
    <definedName name="_xlnm.Print_Area" localSheetId="1">'ปร5.(ข)'!$A$1:$G$40</definedName>
    <definedName name="_xlnm.Print_Area">#REF!</definedName>
    <definedName name="PRINT_AREA_MI" localSheetId="3">#REF!</definedName>
    <definedName name="PRINT_AREA_MI" localSheetId="2">#REF!</definedName>
    <definedName name="PRINT_AREA_MI">#REF!</definedName>
    <definedName name="_xlnm.Print_Titles" localSheetId="5">ขั้นตอนในการประมาณราคา!$1:$3</definedName>
    <definedName name="_xlnm.Print_Titles" localSheetId="3">ปร.4!$1:$11</definedName>
    <definedName name="_xlnm.Print_Titles">'[86]บัญชีวัสดุ-ราคา'!$44:$47</definedName>
    <definedName name="Print_Titles_MI" localSheetId="2">#REF!</definedName>
    <definedName name="Print_Titles_MI">#REF!</definedName>
    <definedName name="PrjName" localSheetId="2">#REF!</definedName>
    <definedName name="PrjName">#REF!</definedName>
    <definedName name="PRO_CABLE" localSheetId="2">[43]ดัชนีราคา!#REF!</definedName>
    <definedName name="PRO_CABLE">[43]ดัชนีราคา!#REF!</definedName>
    <definedName name="ProCheck.Control" localSheetId="3">[42]!ProCheck.Control</definedName>
    <definedName name="ProCheck.Control" localSheetId="2">[42]!ProCheck.Control</definedName>
    <definedName name="ProCheck.Control">[42]!ProCheck.Control</definedName>
    <definedName name="ProCheck.DeleteDetailDesign" localSheetId="3">[42]!ProCheck.DeleteDetailDesign</definedName>
    <definedName name="ProCheck.DeleteDetailDesign" localSheetId="2">[42]!ProCheck.DeleteDetailDesign</definedName>
    <definedName name="ProCheck.DeleteDetailDesign">[42]!ProCheck.DeleteDetailDesign</definedName>
    <definedName name="ProCheck.GotoSheet" localSheetId="3">[42]!ProCheck.GotoSheet</definedName>
    <definedName name="ProCheck.GotoSheet" localSheetId="2">[42]!ProCheck.GotoSheet</definedName>
    <definedName name="ProCheck.GotoSheet">[42]!ProCheck.GotoSheet</definedName>
    <definedName name="ProCheck.Move" localSheetId="3">[42]!ProCheck.Move</definedName>
    <definedName name="ProCheck.Move" localSheetId="2">[42]!ProCheck.Move</definedName>
    <definedName name="ProCheck.Move">[42]!ProCheck.Move</definedName>
    <definedName name="ProChkDrp.ChkDrpCal" localSheetId="3">[14]!ProChkDrp.ChkDrpCal</definedName>
    <definedName name="ProChkDrp.ChkDrpCal" localSheetId="2">[14]!ProChkDrp.ChkDrpCal</definedName>
    <definedName name="ProChkDrp.ChkDrpCal">[14]!ProChkDrp.ChkDrpCal</definedName>
    <definedName name="ProChkDrp.Control" localSheetId="3">[44]!ProChkDrp.Control</definedName>
    <definedName name="ProChkDrp.Control" localSheetId="2">[44]!ProChkDrp.Control</definedName>
    <definedName name="ProChkDrp.Control">[44]!ProChkDrp.Control</definedName>
    <definedName name="ProChkDrp.DataChkDrp" localSheetId="3">[14]!ProChkDrp.DataChkDrp</definedName>
    <definedName name="ProChkDrp.DataChkDrp" localSheetId="2">[14]!ProChkDrp.DataChkDrp</definedName>
    <definedName name="ProChkDrp.DataChkDrp">[14]!ProChkDrp.DataChkDrp</definedName>
    <definedName name="ProChkDrp.DeleteDetailDesign" localSheetId="3">[44]!ProChkDrp.DeleteDetailDesign</definedName>
    <definedName name="ProChkDrp.DeleteDetailDesign" localSheetId="2">[44]!ProChkDrp.DeleteDetailDesign</definedName>
    <definedName name="ProChkDrp.DeleteDetailDesign">[44]!ProChkDrp.DeleteDetailDesign</definedName>
    <definedName name="ProChkDrp.GotoSheet" localSheetId="3">[44]!ProChkDrp.GotoSheet</definedName>
    <definedName name="ProChkDrp.GotoSheet" localSheetId="2">[44]!ProChkDrp.GotoSheet</definedName>
    <definedName name="ProChkDrp.GotoSheet">[44]!ProChkDrp.GotoSheet</definedName>
    <definedName name="ProChkDrp.Move" localSheetId="3">[44]!ProChkDrp.Move</definedName>
    <definedName name="ProChkDrp.Move" localSheetId="2">[44]!ProChkDrp.Move</definedName>
    <definedName name="ProChkDrp.Move">[44]!ProChkDrp.Move</definedName>
    <definedName name="ProChkRdCr.ChkRdCr" localSheetId="3">[15]!ProChkRdCr.ChkRdCr</definedName>
    <definedName name="ProChkRdCr.ChkRdCr" localSheetId="2">[15]!ProChkRdCr.ChkRdCr</definedName>
    <definedName name="ProChkRdCr.ChkRdCr">[15]!ProChkRdCr.ChkRdCr</definedName>
    <definedName name="ProChkRdCr.control" localSheetId="3">[68]!ProChkRdCr.Control</definedName>
    <definedName name="ProChkRdCr.control" localSheetId="2">[68]!ProChkRdCr.Control</definedName>
    <definedName name="ProChkRdCr.control">[68]!ProChkRdCr.Control</definedName>
    <definedName name="ProChkRdCr.DeleteDetailDesign" localSheetId="3">[41]!ProChkRdCr.DeleteDetailDesign</definedName>
    <definedName name="ProChkRdCr.DeleteDetailDesign" localSheetId="2">[41]!ProChkRdCr.DeleteDetailDesign</definedName>
    <definedName name="ProChkRdCr.DeleteDetailDesign">[41]!ProChkRdCr.DeleteDetailDesign</definedName>
    <definedName name="ProChkRdCr.GotoSheet" localSheetId="3">[41]!ProChkRdCr.GotoSheet</definedName>
    <definedName name="ProChkRdCr.GotoSheet" localSheetId="2">[41]!ProChkRdCr.GotoSheet</definedName>
    <definedName name="ProChkRdCr.GotoSheet">[41]!ProChkRdCr.GotoSheet</definedName>
    <definedName name="ProChkRdCr.Move" localSheetId="3">[41]!ProChkRdCr.Move</definedName>
    <definedName name="ProChkRdCr.Move" localSheetId="2">[41]!ProChkRdCr.Move</definedName>
    <definedName name="ProChkRdCr.Move">[41]!ProChkRdCr.Move</definedName>
    <definedName name="ProCulvert.Control" localSheetId="3">[48]!ProCulvert.Control</definedName>
    <definedName name="ProCulvert.Control" localSheetId="2">[48]!ProCulvert.Control</definedName>
    <definedName name="ProCulvert.Control">[48]!ProCulvert.Control</definedName>
    <definedName name="ProCulvert.GotoSheet" localSheetId="3">[48]!ProCulvert.GotoSheet</definedName>
    <definedName name="ProCulvert.GotoSheet" localSheetId="2">[48]!ProCulvert.GotoSheet</definedName>
    <definedName name="ProCulvert.GotoSheet">[48]!ProCulvert.GotoSheet</definedName>
    <definedName name="ProFto.Control" localSheetId="3">[53]!ProFto.Control</definedName>
    <definedName name="ProFto.Control" localSheetId="2">[53]!ProFto.Control</definedName>
    <definedName name="ProFto.Control">[53]!ProFto.Control</definedName>
    <definedName name="ProFto.DeleteSheet" localSheetId="3">[53]!ProFto.DeleteSheet</definedName>
    <definedName name="ProFto.DeleteSheet" localSheetId="2">[53]!ProFto.DeleteSheet</definedName>
    <definedName name="ProFto.DeleteSheet">[53]!ProFto.DeleteSheet</definedName>
    <definedName name="ProHead.Control" localSheetId="3">[54]!ProHead.Control</definedName>
    <definedName name="ProHead.Control" localSheetId="2">[54]!ProHead.Control</definedName>
    <definedName name="ProHead.Control">[54]!ProHead.Control</definedName>
    <definedName name="ProHead.DeleteSheet" localSheetId="3">[54]!ProHead.DeleteSheet</definedName>
    <definedName name="ProHead.DeleteSheet" localSheetId="2">[54]!ProHead.DeleteSheet</definedName>
    <definedName name="ProHead.DeleteSheet">[54]!ProHead.DeleteSheet</definedName>
    <definedName name="ProRoad.Control" localSheetId="3">[57]!ProRoad.Control</definedName>
    <definedName name="ProRoad.Control" localSheetId="2">[57]!ProRoad.Control</definedName>
    <definedName name="ProRoad.Control">[57]!ProRoad.Control</definedName>
    <definedName name="ProRoad.DeleteSheet" localSheetId="3">[57]!ProRoad.DeleteSheet</definedName>
    <definedName name="ProRoad.DeleteSheet" localSheetId="2">[57]!ProRoad.DeleteSheet</definedName>
    <definedName name="ProRoad.DeleteSheet">[57]!ProRoad.DeleteSheet</definedName>
    <definedName name="ProRoad.MoveDetail" localSheetId="3">[57]!ProRoad.MoveDetail</definedName>
    <definedName name="ProRoad.MoveDetail" localSheetId="2">[57]!ProRoad.MoveDetail</definedName>
    <definedName name="ProRoad.MoveDetail">[57]!ProRoad.MoveDetail</definedName>
    <definedName name="ProTail.Control" localSheetId="3">[58]!ProTail.Control</definedName>
    <definedName name="ProTail.Control" localSheetId="2">[58]!ProTail.Control</definedName>
    <definedName name="ProTail.Control">[58]!ProTail.Control</definedName>
    <definedName name="ProTail.DeleteDetailDesign" localSheetId="3">[58]!ProTail.DeleteDetailDesign</definedName>
    <definedName name="ProTail.DeleteDetailDesign" localSheetId="2">[58]!ProTail.DeleteDetailDesign</definedName>
    <definedName name="ProTail.DeleteDetailDesign">[58]!ProTail.DeleteDetailDesign</definedName>
    <definedName name="ProTail.DeleteSheet" localSheetId="3">[58]!ProTail.DeleteSheet</definedName>
    <definedName name="ProTail.DeleteSheet" localSheetId="2">[58]!ProTail.DeleteSheet</definedName>
    <definedName name="ProTail.DeleteSheet">[58]!ProTail.DeleteSheet</definedName>
    <definedName name="ProTail.GotoSheet" localSheetId="3">[58]!ProTail.GotoSheet</definedName>
    <definedName name="ProTail.GotoSheet" localSheetId="2">[58]!ProTail.GotoSheet</definedName>
    <definedName name="ProTail.GotoSheet">[58]!ProTail.GotoSheet</definedName>
    <definedName name="ProTail.Move" localSheetId="3">[58]!ProTail.Move</definedName>
    <definedName name="ProTail.Move" localSheetId="2">[58]!ProTail.Move</definedName>
    <definedName name="ProTail.Move">[58]!ProTail.Move</definedName>
    <definedName name="ProTail.MoveDetail" localSheetId="3">[58]!ProTail.MoveDetail</definedName>
    <definedName name="ProTail.MoveDetail" localSheetId="2">[58]!ProTail.MoveDetail</definedName>
    <definedName name="ProTail.MoveDetail">[58]!ProTail.MoveDetail</definedName>
    <definedName name="ProWalkBridge.Control" localSheetId="3">[59]!ProWalkBridge.Control</definedName>
    <definedName name="ProWalkBridge.Control" localSheetId="2">[59]!ProWalkBridge.Control</definedName>
    <definedName name="ProWalkBridge.Control">[59]!ProWalkBridge.Control</definedName>
    <definedName name="ProWalkBridge.DeleteDetailDesign" localSheetId="3">[59]!ProWalkBridge.DeleteDetailDesign</definedName>
    <definedName name="ProWalkBridge.DeleteDetailDesign" localSheetId="2">[59]!ProWalkBridge.DeleteDetailDesign</definedName>
    <definedName name="ProWalkBridge.DeleteDetailDesign">[59]!ProWalkBridge.DeleteDetailDesign</definedName>
    <definedName name="ProWalkBridge.GotoSheet" localSheetId="3">[59]!ProWalkBridge.GotoSheet</definedName>
    <definedName name="ProWalkBridge.GotoSheet" localSheetId="2">[59]!ProWalkBridge.GotoSheet</definedName>
    <definedName name="ProWalkBridge.GotoSheet">[59]!ProWalkBridge.GotoSheet</definedName>
    <definedName name="ProWalkBridge.Move" localSheetId="3">[59]!ProWalkBridge.Move</definedName>
    <definedName name="ProWalkBridge.Move" localSheetId="2">[59]!ProWalkBridge.Move</definedName>
    <definedName name="ProWalkBridge.Move">[59]!ProWalkBridge.Move</definedName>
    <definedName name="PUMP_WAe">[43]ดัชนีราคา!$H$143</definedName>
    <definedName name="PUMP1">[45]ต้นทุน!$E$22</definedName>
    <definedName name="PUMP2">[45]ต้นทุน!$F$22</definedName>
    <definedName name="pvc_2_1" localSheetId="2">#REF!</definedName>
    <definedName name="pvc_2_1">#REF!</definedName>
    <definedName name="pvc_2_2">#REF!</definedName>
    <definedName name="pvc_2_3">#REF!</definedName>
    <definedName name="pvc_2_4">#REF!</definedName>
    <definedName name="pvc_4_1">#REF!</definedName>
    <definedName name="pvc_4_2">#REF!</definedName>
    <definedName name="pvc_4_3">#REF!</definedName>
    <definedName name="pvc_4_4">#REF!</definedName>
    <definedName name="pvc_sheet">#REF!</definedName>
    <definedName name="Q">[5]ข้อมูลคำนวณ1!$C$70</definedName>
    <definedName name="qqq" localSheetId="2">#REF!</definedName>
    <definedName name="qqq">#REF!</definedName>
    <definedName name="R_" localSheetId="2">#REF!</definedName>
    <definedName name="R_">#REF!</definedName>
    <definedName name="rad1.5_2">[18]บาน_เครื่องยก!$E$67</definedName>
    <definedName name="rad2_2">[18]บาน_เครื่องยก!$G$67</definedName>
    <definedName name="rad2_3">[18]บาน_เครื่องยก!$I$67</definedName>
    <definedName name="rad2_4">[18]บาน_เครื่องยก!$K$67</definedName>
    <definedName name="rain" localSheetId="2">#REF!</definedName>
    <definedName name="rain">#REF!</definedName>
    <definedName name="RainCondition">[6]Form1!$P$3</definedName>
    <definedName name="RainFValue">[6]Form1!$DK$5</definedName>
    <definedName name="RainIndex">[6]Form1!$DJ$5</definedName>
    <definedName name="rarewt" localSheetId="4" hidden="1">{#N/A,#N/A,FALSE,"CCTV"}</definedName>
    <definedName name="rarewt" localSheetId="5" hidden="1">{#N/A,#N/A,FALSE,"CCTV"}</definedName>
    <definedName name="rarewt" localSheetId="2" hidden="1">{#N/A,#N/A,FALSE,"CCTV"}</definedName>
    <definedName name="rarewt" localSheetId="0" hidden="1">{#N/A,#N/A,FALSE,"CCTV"}</definedName>
    <definedName name="rarewt" localSheetId="1" hidden="1">{#N/A,#N/A,FALSE,"CCTV"}</definedName>
    <definedName name="rarewt" hidden="1">{#N/A,#N/A,FALSE,"CCTV"}</definedName>
    <definedName name="RATE">[43]ดัชนีราคา!$I$207</definedName>
    <definedName name="RB" localSheetId="2">'[5]Multi_Box 1'!$G$105</definedName>
    <definedName name="rb">'[74]10 ข้อมูลวัสดุ-ค่าดำเนิน'!$X$15</definedName>
    <definedName name="RB_1" localSheetId="2">#REF!</definedName>
    <definedName name="RB_1">#REF!</definedName>
    <definedName name="rb_6" localSheetId="2">[87]ราคาวัสดุ!$D$23</definedName>
    <definedName name="RB_6">#REF!</definedName>
    <definedName name="rb_9" localSheetId="2">[87]ราคาวัสดุ!$D$24</definedName>
    <definedName name="RB_9">#REF!</definedName>
    <definedName name="RB06_24l">[36]ดัชนีราคา!$G$23</definedName>
    <definedName name="RB06_24m">[36]ดัชนีราคา!$F$23</definedName>
    <definedName name="RB09_24l">[46]ดัชนีราคา!$G$24</definedName>
    <definedName name="RB09_24m">[46]ดัชนีราคา!$F$24</definedName>
    <definedName name="RB12_24l">[43]ดัชนีราคา!$G$25</definedName>
    <definedName name="RB12_24m">[43]ดัชนีราคา!$F$25</definedName>
    <definedName name="rb12รวมค่าขน">[5]ค่างานต้นทุน!$H$363</definedName>
    <definedName name="RB15_24l">[46]ดัชนีราคา!$G$26</definedName>
    <definedName name="RB15_24m">[46]ดัชนีราคา!$F$26</definedName>
    <definedName name="RB16_24e">[43]ดัชนีราคา!#REF!</definedName>
    <definedName name="RB16_24l">[43]ดัชนีราคา!#REF!</definedName>
    <definedName name="RB16_24m">[43]ดัชนีราคา!#REF!</definedName>
    <definedName name="RB19_24l">[43]ดัชนีราคา!$G$27</definedName>
    <definedName name="RB19_24m">[43]ดัชนีราคา!$F$27</definedName>
    <definedName name="rb19รวมค่าขน">[5]ค่างานต้นทุน!$H$365</definedName>
    <definedName name="RB25_24l">[43]ดัชนีราคา!$G$28</definedName>
    <definedName name="RB25_24m">[43]ดัชนีราคา!$F$28</definedName>
    <definedName name="rb25รวมค่าขน">[5]ค่างานต้นทุน!$H$366</definedName>
    <definedName name="rb6รวมค่าขน">[5]ค่างานต้นทุน!$H$361</definedName>
    <definedName name="rb6หน้างาน">'[60]ราคาวัสดุ-ค่าแรง'!$H$33</definedName>
    <definedName name="rb9รวมค่าขน">[5]ค่างานต้นทุน!$H$362</definedName>
    <definedName name="rb9หน้างาน">[60]ต้นทุนวัสดุ!$H$34</definedName>
    <definedName name="rbb">'[74]10 ข้อมูลวัสดุ-ค่าดำเนิน'!$X$15</definedName>
    <definedName name="RC_" localSheetId="2">#REF!</definedName>
    <definedName name="RC_">#REF!</definedName>
    <definedName name="rc_1" localSheetId="2">'[24]ค่าขนส่ง(พ่วง)'!#REF!</definedName>
    <definedName name="rc_1">'[24]ค่าขนส่ง(พ่วง)'!#REF!</definedName>
    <definedName name="RC_11" localSheetId="2">'[24]ค่าขนส่ง(6ล้อ)'!#REF!</definedName>
    <definedName name="RC_11">'[24]ค่าขนส่ง(6ล้อ)'!#REF!</definedName>
    <definedName name="rc_6">[5]หกล้อขนส่ง!$AH$84</definedName>
    <definedName name="rc_a">[34]หกล้อขนส่ง!$BS$83</definedName>
    <definedName name="RC_Box_Culvert1" localSheetId="2">#REF!</definedName>
    <definedName name="RC_Box_Culvert1">#REF!</definedName>
    <definedName name="RC_Box_Culvert2" localSheetId="2">#REF!</definedName>
    <definedName name="RC_Box_Culvert2">#REF!</definedName>
    <definedName name="RC_Box_Culvert3" localSheetId="2">#REF!</definedName>
    <definedName name="RC_Box_Culvert3">#REF!</definedName>
    <definedName name="RC_Box_Culvert4">#REF!</definedName>
    <definedName name="RC_Ditch_TypeA">#REF!</definedName>
    <definedName name="RC_Ditch_TypeB">#REF!</definedName>
    <definedName name="RC_Gutter">#REF!</definedName>
    <definedName name="RC_Rectang_Pipe">#REF!</definedName>
    <definedName name="RC_Sign_Post120">#REF!</definedName>
    <definedName name="RC_Sign_Post150">#REF!</definedName>
    <definedName name="RCPipe100">#REF!</definedName>
    <definedName name="RCPipe100C3">#REF!</definedName>
    <definedName name="RCPipe120">#REF!</definedName>
    <definedName name="RCPipe120C3">#REF!</definedName>
    <definedName name="RCPipe150">#REF!</definedName>
    <definedName name="RCPipe150C3">#REF!</definedName>
    <definedName name="RCPipe30">#REF!</definedName>
    <definedName name="RCPipe30C3">#REF!</definedName>
    <definedName name="RCPipe40">#REF!</definedName>
    <definedName name="RCPipe40C3">#REF!</definedName>
    <definedName name="RCPipe50">#REF!</definedName>
    <definedName name="RCPipe50C3">#REF!</definedName>
    <definedName name="RCPipe60">#REF!</definedName>
    <definedName name="RCPipe60C3">#REF!</definedName>
    <definedName name="RCPipe80">#REF!</definedName>
    <definedName name="RCPipe80C3">#REF!</definedName>
    <definedName name="Re_Conc_Headwall">#REF!</definedName>
    <definedName name="Recycling">#REF!</definedName>
    <definedName name="Relocation_Exist_Lightings">#REF!</definedName>
    <definedName name="Relocation_Exist_Overhang">#REF!</definedName>
    <definedName name="Remark_Para">#REF!</definedName>
    <definedName name="RemovalAC">#REF!</definedName>
    <definedName name="RemoveConcrete">#REF!</definedName>
    <definedName name="RemoveExistBox">#REF!</definedName>
    <definedName name="RemoveExistBridge">#REF!</definedName>
    <definedName name="RET">'[88]11 ข้อมูลงานCon'!$R$11</definedName>
    <definedName name="RetainingWall_II_100" localSheetId="2">#REF!</definedName>
    <definedName name="RetainingWall_II_100">#REF!</definedName>
    <definedName name="RetainingWall_II_200" localSheetId="2">#REF!</definedName>
    <definedName name="RetainingWall_II_200">#REF!</definedName>
    <definedName name="RetainingWall_II_300" localSheetId="2">#REF!</definedName>
    <definedName name="RetainingWall_II_300">#REF!</definedName>
    <definedName name="RetainingWall1">#REF!</definedName>
    <definedName name="RetainingWall2">#REF!</definedName>
    <definedName name="RetainingWall3">#REF!</definedName>
    <definedName name="RH">#REF!</definedName>
    <definedName name="RICK_DRl">[36]ดัชนีราคา!#REF!</definedName>
    <definedName name="RICK_TRe">[36]ดัชนีราคา!#REF!</definedName>
    <definedName name="RICK_TRl">[36]ดัชนีราคา!#REF!</definedName>
    <definedName name="RICK_TRm">[36]ดัชนีราคา!#REF!</definedName>
    <definedName name="RMU_l" localSheetId="2">#REF!</definedName>
    <definedName name="RMU_l">#REF!</definedName>
    <definedName name="RMU_m" localSheetId="2">#REF!</definedName>
    <definedName name="RMU_m">#REF!</definedName>
    <definedName name="Road_StudBi" localSheetId="2">#REF!</definedName>
    <definedName name="Road_StudBi">#REF!</definedName>
    <definedName name="Road_StudUni">#REF!</definedName>
    <definedName name="ROCK.AC">'[78]3ข้อมูลวัสดุ-ค่าดำเนิน'!#REF!</definedName>
    <definedName name="ROPE_m">[43]ดัชนีราคา!$F$176</definedName>
    <definedName name="ROW_Monument" localSheetId="2">#REF!</definedName>
    <definedName name="ROW_Monument">#REF!</definedName>
    <definedName name="rrr" localSheetId="3">#REF!</definedName>
    <definedName name="rrr">'[89]10 ข้อมูลวัสดุ-ค่าดำเนิน'!$X$15</definedName>
    <definedName name="RTRC_127l">[46]ดัชนีราคา!$G$55</definedName>
    <definedName name="RTRC_127m">[46]ดัชนีราคา!$F$55</definedName>
    <definedName name="RTRC1">[45]ต้นทุน!$E$15</definedName>
    <definedName name="RTRC2">[45]ต้นทุน!$F$15</definedName>
    <definedName name="RumbleStrip" localSheetId="2">#REF!</definedName>
    <definedName name="RumbleStrip">#REF!</definedName>
    <definedName name="rung" localSheetId="2">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</definedName>
    <definedName name="rung">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,[90]LITF!#REF!</definedName>
    <definedName name="RWL" localSheetId="2">#REF!</definedName>
    <definedName name="RWL">#REF!</definedName>
    <definedName name="s">[91]UnitCost!$A$3:$E$1001</definedName>
    <definedName name="S1_" localSheetId="2">#REF!</definedName>
    <definedName name="S1_">#REF!</definedName>
    <definedName name="SAM" localSheetId="4">#REF!</definedName>
    <definedName name="SAM" localSheetId="5">#REF!</definedName>
    <definedName name="SAM" localSheetId="1">#REF!</definedName>
    <definedName name="SAM">#REF!</definedName>
    <definedName name="SAND_BAl">[36]ดัชนีราคา!$G$11</definedName>
    <definedName name="SAND_BAm">[36]ดัชนีราคา!$F$11</definedName>
    <definedName name="SAND_COl">[36]ดัชนีราคา!$G$12</definedName>
    <definedName name="SAND_COm">[36]ดัชนีราคา!$F$12</definedName>
    <definedName name="Sand_Cushion_Pavement" localSheetId="2">#REF!</definedName>
    <definedName name="Sand_Cushion_Pavement">#REF!</definedName>
    <definedName name="Sand_Cushion_Sidewalk" localSheetId="2">#REF!</definedName>
    <definedName name="Sand_Cushion_Sidewalk">#REF!</definedName>
    <definedName name="Sand_Emb" localSheetId="2">#REF!</definedName>
    <definedName name="Sand_Emb">#REF!</definedName>
    <definedName name="SAND1">[45]ต้นทุน!$E$11</definedName>
    <definedName name="SAND2">[45]ต้นทุน!$F$11</definedName>
    <definedName name="SandConcDist" localSheetId="2">#REF!</definedName>
    <definedName name="SandConcDist">#REF!</definedName>
    <definedName name="SB" localSheetId="2">#REF!</definedName>
    <definedName name="SB">#REF!</definedName>
    <definedName name="SBB">'[74]12 ข้อมูลงานไม้แบบ'!$W$29</definedName>
    <definedName name="sbo2_2" localSheetId="2">#REF!</definedName>
    <definedName name="sbo2_2">#REF!</definedName>
    <definedName name="sealing">#REF!</definedName>
    <definedName name="sect_down">#N/A</definedName>
    <definedName name="section_boq">'[76]5_BOQ'!$B$8:$B$401</definedName>
    <definedName name="Select_Mat_A" localSheetId="2">#REF!</definedName>
    <definedName name="Select_Mat_A">#REF!</definedName>
    <definedName name="Select_Mat_B" localSheetId="2">#REF!</definedName>
    <definedName name="Select_Mat_B">#REF!</definedName>
    <definedName name="sequence_chkrc">#N/A</definedName>
    <definedName name="sequence_road">[52]Control!sequence_road</definedName>
    <definedName name="sequence_walkbrid" localSheetId="3">[59]!sequence_walkbrid</definedName>
    <definedName name="sequence_walkbrid" localSheetId="2">[59]!sequence_walkbrid</definedName>
    <definedName name="sequence_walkbrid">[59]!sequence_walkbrid</definedName>
    <definedName name="sf" localSheetId="2">#REF!</definedName>
    <definedName name="sf">#REF!</definedName>
    <definedName name="SG" localSheetId="2">#REF!</definedName>
    <definedName name="SG">#REF!</definedName>
    <definedName name="Shoulder_ScarifyAgg">#REF!</definedName>
    <definedName name="Shoulder_ScarifyRock">#REF!</definedName>
    <definedName name="SI">#REF!</definedName>
    <definedName name="Sign_Plate">#REF!</definedName>
    <definedName name="SignOfCM">#REF!</definedName>
    <definedName name="SignOfCM1">#REF!</definedName>
    <definedName name="SignOfCM2">#REF!</definedName>
    <definedName name="SignOfCM3">#REF!</definedName>
    <definedName name="SII">#REF!</definedName>
    <definedName name="sill">#N/A</definedName>
    <definedName name="Single_Elec_Pole" localSheetId="2">#REF!</definedName>
    <definedName name="Single_Elec_Pole">#REF!</definedName>
    <definedName name="Skew">'[5]Multi_Box 1'!$C$9</definedName>
    <definedName name="SlurrySeal2" localSheetId="2">#REF!</definedName>
    <definedName name="SlurrySeal2">#REF!</definedName>
    <definedName name="SMASH_CARMe" localSheetId="2">[36]ดัชนีราคา!#REF!</definedName>
    <definedName name="SMASH_CARMe">[36]ดัชนีราคา!#REF!</definedName>
    <definedName name="Soft_Mat_Ex" localSheetId="2">#REF!</definedName>
    <definedName name="Soft_Mat_Ex">#REF!</definedName>
    <definedName name="Soft_Mat_ExOnly" localSheetId="2">#REF!</definedName>
    <definedName name="Soft_Mat_ExOnly">#REF!</definedName>
    <definedName name="Soil_Agg_Shoulder" localSheetId="2">#REF!</definedName>
    <definedName name="Soil_Agg_Shoulder">#REF!</definedName>
    <definedName name="Soil_Agg_Subbase">#REF!</definedName>
    <definedName name="Soil_Cement">#REF!</definedName>
    <definedName name="Soil_Cement_Sh">#REF!</definedName>
    <definedName name="SONTAYA">#REF!</definedName>
    <definedName name="SoNTAyA1">#REF!</definedName>
    <definedName name="SP" localSheetId="2">#REF!</definedName>
    <definedName name="SP">#REF!</definedName>
    <definedName name="SP0" localSheetId="2">'[24]ค่าขนส่ง(6ล้อ)'!#REF!</definedName>
    <definedName name="SP0">'[24]ค่าขนส่ง(6ล้อ)'!#REF!</definedName>
    <definedName name="spa">[34]หกล้อขนส่ง!$BS$25</definedName>
    <definedName name="Span" localSheetId="2">#REF!</definedName>
    <definedName name="Span">#REF!</definedName>
    <definedName name="ss" localSheetId="4">#REF!</definedName>
    <definedName name="ss" localSheetId="5">#REF!</definedName>
    <definedName name="ss" localSheetId="1">#REF!</definedName>
    <definedName name="ss">#REF!</definedName>
    <definedName name="sss">'[89]12 ข้อมูลงานไม้แบบ'!$W$29</definedName>
    <definedName name="ssss" localSheetId="2">#REF!</definedName>
    <definedName name="ssss">#REF!</definedName>
    <definedName name="sssss" localSheetId="2">#REF!</definedName>
    <definedName name="sssss">#REF!</definedName>
    <definedName name="STA">#REF!</definedName>
    <definedName name="steel" localSheetId="2">[5]ค่างานต้นทุน!$H$124</definedName>
    <definedName name="steel">#REF!</definedName>
    <definedName name="STEEL1">[45]ต้นทุน!$E$14</definedName>
    <definedName name="STEEL2">[45]ต้นทุน!$F$14</definedName>
    <definedName name="SteelBox1">[6]Form1!$AQ$80</definedName>
    <definedName name="SteelBox2">[6]Form1!$AQ$90</definedName>
    <definedName name="SteelBox3">[6]Form1!$AQ$99</definedName>
    <definedName name="SteelBox4">[6]Form1!$AQ$108</definedName>
    <definedName name="SteelBoxEnd1">[6]Form1!$AR$80</definedName>
    <definedName name="SteelBoxEnd2">[6]Form1!$AR$90</definedName>
    <definedName name="SteelBoxEnd3">[6]Form1!$AR$99</definedName>
    <definedName name="SteelBoxEnd4">[6]Form1!$AR$108</definedName>
    <definedName name="stopvalve" localSheetId="2">#REF!</definedName>
    <definedName name="stopvalve">#REF!</definedName>
    <definedName name="STP" localSheetId="2">#REF!</definedName>
    <definedName name="STP">#REF!</definedName>
    <definedName name="STPX" localSheetId="2">#REF!</definedName>
    <definedName name="STPX">#REF!</definedName>
    <definedName name="STPY">#REF!</definedName>
    <definedName name="StripSodding">#REF!</definedName>
    <definedName name="SubGroup1" localSheetId="2">#REF!</definedName>
    <definedName name="SubGroup1">#REF!</definedName>
    <definedName name="SubName">#REF!</definedName>
    <definedName name="sum_boq">'[76]5_BOQ'!$T$8:$T$401</definedName>
    <definedName name="sumbride" localSheetId="2">[92]Sheet1!#REF!</definedName>
    <definedName name="sumbride">[92]Sheet1!#REF!</definedName>
    <definedName name="t">[75]don_copy!$C$7</definedName>
    <definedName name="t.1" localSheetId="2">#REF!</definedName>
    <definedName name="t.1">#REF!</definedName>
    <definedName name="t.2" localSheetId="2">#REF!</definedName>
    <definedName name="t.2">#REF!</definedName>
    <definedName name="t.3" localSheetId="2">#REF!</definedName>
    <definedName name="t.3">#REF!</definedName>
    <definedName name="Table_BoxCul_End">[6]Form1!$U$78:$Y$147</definedName>
    <definedName name="Table_BoxCulvert">[6]Form1!$AB$78:$AH$147</definedName>
    <definedName name="Table_Depth_Of_Fill">[6]Form1!$AI$78:$AK$147</definedName>
    <definedName name="Table_Factor">[6]Form3!$W$218:$X$254</definedName>
    <definedName name="Table_FactorB">[6]Form3!$Y$218:$Z$259</definedName>
    <definedName name="Table_FactorConc_BoxCul">[6]Form1!$Z$78:$AA$147</definedName>
    <definedName name="Table_Trailer_B\CUM">[6]Form1!$BD$370:$CC$569</definedName>
    <definedName name="Table_Trailer_B\TON">[6]Form1!$AD$370:$BC$569</definedName>
    <definedName name="Table_Truck_B\CUM">[6]Form1!$BD$167:$CC$366</definedName>
    <definedName name="Table_Truck_B\TON">[6]Form1!$AD$167:$BC$366</definedName>
    <definedName name="Table124" localSheetId="2">#REF!</definedName>
    <definedName name="Table124">#REF!</definedName>
    <definedName name="TableABC" localSheetId="2">#REF!</definedName>
    <definedName name="TableABC">#REF!</definedName>
    <definedName name="TableBusStop">[6]Form1!$V$187:$W$192</definedName>
    <definedName name="TableCement" localSheetId="2">#REF!</definedName>
    <definedName name="TableCement">#REF!</definedName>
    <definedName name="TableCementBulk" localSheetId="2">#REF!</definedName>
    <definedName name="TableCementBulk">#REF!</definedName>
    <definedName name="TableClearing">[6]Form1!$AE$9:$CB$11</definedName>
    <definedName name="TableDB12" localSheetId="2">#REF!</definedName>
    <definedName name="TableDB12">#REF!</definedName>
    <definedName name="TableDB15" localSheetId="2">#REF!</definedName>
    <definedName name="TableDB15">#REF!</definedName>
    <definedName name="TableDB16" localSheetId="2">#REF!</definedName>
    <definedName name="TableDB16">#REF!</definedName>
    <definedName name="TableDB19">#REF!</definedName>
    <definedName name="TableDB20">#REF!</definedName>
    <definedName name="TableDB25">#REF!</definedName>
    <definedName name="TableEarthExCost">[6]Form1!$DG$16:$DG$21</definedName>
    <definedName name="TableGravelConc" localSheetId="2">#REF!</definedName>
    <definedName name="TableGravelConc">#REF!</definedName>
    <definedName name="TablePrecision">[6]Form3!$Y$5:$Y$7</definedName>
    <definedName name="TableRainfallindex">[6]Form1!$DJ$6:$DK$31</definedName>
    <definedName name="TableRB6" localSheetId="2">#REF!</definedName>
    <definedName name="TableRB6">#REF!</definedName>
    <definedName name="TableRB9" localSheetId="2">#REF!</definedName>
    <definedName name="TableRB9">#REF!</definedName>
    <definedName name="TableRockConc" localSheetId="2">#REF!</definedName>
    <definedName name="TableRockConc">#REF!</definedName>
    <definedName name="TableSandConc">#REF!</definedName>
    <definedName name="TableSignOfCM">[6]Form1!$P$204:$AA$217</definedName>
    <definedName name="TableWire" localSheetId="2">#REF!</definedName>
    <definedName name="TableWire">#REF!</definedName>
    <definedName name="Tack_Coat" localSheetId="2">#REF!</definedName>
    <definedName name="Tack_Coat">#REF!</definedName>
    <definedName name="Tack_Coat_C" localSheetId="2">#REF!</definedName>
    <definedName name="Tack_Coat_C">#REF!</definedName>
    <definedName name="TailCal" localSheetId="3">[58]!TailCal</definedName>
    <definedName name="TailCal" localSheetId="2">[58]!TailCal</definedName>
    <definedName name="TailCal">[58]!TailCal</definedName>
    <definedName name="TB\TON1KM">[6]Form1!$CJ$171</definedName>
    <definedName name="TB\TON200KM">[6]Form1!$CL$171</definedName>
    <definedName name="TB3A" localSheetId="2">#REF!</definedName>
    <definedName name="TB3A">#REF!</definedName>
    <definedName name="TB3B">[29]InputEstimate!$AP$6:$AZ$80</definedName>
    <definedName name="TB4B">[29]InputEstimate!$A$4:$H$78</definedName>
    <definedName name="TC" localSheetId="2">#REF!</definedName>
    <definedName name="TC">#REF!</definedName>
    <definedName name="TC2000854">#REF!</definedName>
    <definedName name="TC2000954">#REF!</definedName>
    <definedName name="TC2001054">#REF!</definedName>
    <definedName name="TC2001154">#REF!</definedName>
    <definedName name="TC2001254">#REF!</definedName>
    <definedName name="TC2001354">#REF!</definedName>
    <definedName name="TC2001454">#REF!</definedName>
    <definedName name="TC2001554">#REF!</definedName>
    <definedName name="TC2001654">#REF!</definedName>
    <definedName name="TC2001754">#REF!</definedName>
    <definedName name="TC2001854">#REF!</definedName>
    <definedName name="TC2001954">#REF!</definedName>
    <definedName name="tca">[34]หกล้อขนส่ง!$BS$69</definedName>
    <definedName name="TECH_ASSl">[43]ดัชนีราคา!$G$188</definedName>
    <definedName name="TECH_l">[40]ดัชนีราคา!$G$118</definedName>
    <definedName name="TFrian" localSheetId="2">#REF!</definedName>
    <definedName name="TFrian">#REF!</definedName>
    <definedName name="TH" localSheetId="2">#REF!</definedName>
    <definedName name="TH">#REF!</definedName>
    <definedName name="Thermo_Paint">#REF!</definedName>
    <definedName name="TI">#REF!</definedName>
    <definedName name="TII">#REF!</definedName>
    <definedName name="tiii">#REF!</definedName>
    <definedName name="Timber_Barricade">#REF!</definedName>
    <definedName name="TIME" localSheetId="2">#REF!</definedName>
    <definedName name="TIME">#REF!</definedName>
    <definedName name="TIME1" localSheetId="2">'[24]ค่าขนส่ง(6ล้อ)'!#REF!</definedName>
    <definedName name="TIME1">'[24]ค่าขนส่ง(6ล้อ)'!#REF!</definedName>
    <definedName name="timea">[34]หกล้อขนส่ง!$BS$28</definedName>
    <definedName name="TL">'[65]Cal Fto'!#REF!</definedName>
    <definedName name="TO_120D1" localSheetId="2">#REF!</definedName>
    <definedName name="TO_120D1">#REF!</definedName>
    <definedName name="TO_180D1" localSheetId="2">#REF!</definedName>
    <definedName name="TO_180D1">#REF!</definedName>
    <definedName name="TO_30D1" localSheetId="2">#REF!</definedName>
    <definedName name="TO_30D1">#REF!</definedName>
    <definedName name="TO_70D1">#REF!</definedName>
    <definedName name="Top_Soil">#REF!</definedName>
    <definedName name="tot">#REF!</definedName>
    <definedName name="TOTAL">#REF!</definedName>
    <definedName name="Total3">#REF!</definedName>
    <definedName name="TR" localSheetId="2">#REF!</definedName>
    <definedName name="TR">#REF!</definedName>
    <definedName name="Traffic_Paint2">#REF!</definedName>
    <definedName name="Traffic_Sign_Solar">#REF!</definedName>
    <definedName name="Traffic_Signal">#REF!</definedName>
    <definedName name="TrafficF">[6]Form3!$A$213</definedName>
    <definedName name="TrafficFactor">[6]Form3!$AB$265</definedName>
    <definedName name="TrafficTYPE">[6]Form1!$A$173</definedName>
    <definedName name="Trailer_B\TON">[6]Form1!$BH$155</definedName>
    <definedName name="TRANSP1">[45]ต้นทุน!$E$20</definedName>
    <definedName name="TRANSP2">[45]ต้นทุน!$F$20</definedName>
    <definedName name="TRCR_15m">[36]ดัชนีราคา!#REF!</definedName>
    <definedName name="trial">[93]!trial</definedName>
    <definedName name="TROR_25e">[36]ดัชนีราคา!#REF!</definedName>
    <definedName name="TROR_25l">[36]ดัชนีราคา!#REF!</definedName>
    <definedName name="TROR_25m">[36]ดัชนีราคา!#REF!</definedName>
    <definedName name="TROR_40e">[36]ดัชนีราคา!#REF!</definedName>
    <definedName name="TROR_40l">[36]ดัชนีราคา!#REF!</definedName>
    <definedName name="TROR_40m">[36]ดัชนีราคา!#REF!</definedName>
    <definedName name="Truck_B\CUM">[6]Form1!$BH$154</definedName>
    <definedName name="Truck_B\TON">[6]Form1!$BH$153</definedName>
    <definedName name="Tsb" localSheetId="2">#REF!</definedName>
    <definedName name="Tsb">#REF!</definedName>
    <definedName name="Tst" localSheetId="2">#REF!</definedName>
    <definedName name="Tst">#REF!</definedName>
    <definedName name="TV" localSheetId="2">#REF!</definedName>
    <definedName name="TV">#REF!</definedName>
    <definedName name="Tw">#REF!</definedName>
    <definedName name="twodisk">#REF!</definedName>
    <definedName name="TYPE" localSheetId="2">[5]ข้อมูลสะพาน1!$T$5</definedName>
    <definedName name="Type">#REF!</definedName>
    <definedName name="TypeOfWork">[6]Form1!$A$5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suit_Ex" localSheetId="2">#REF!</definedName>
    <definedName name="Unsuit_Ex">#REF!</definedName>
    <definedName name="UUU" localSheetId="4" hidden="1">{#N/A,#N/A,FALSE,"CCTV"}</definedName>
    <definedName name="UUU" localSheetId="5" hidden="1">{#N/A,#N/A,FALSE,"CCTV"}</definedName>
    <definedName name="UUU" localSheetId="2" hidden="1">{#N/A,#N/A,FALSE,"CCTV"}</definedName>
    <definedName name="UUU" localSheetId="0" hidden="1">{#N/A,#N/A,FALSE,"CCTV"}</definedName>
    <definedName name="UUU" localSheetId="1" hidden="1">{#N/A,#N/A,FALSE,"CCTV"}</definedName>
    <definedName name="UUU" hidden="1">{#N/A,#N/A,FALSE,"CCTV"}</definedName>
    <definedName name="V_A" localSheetId="2">#REF!</definedName>
    <definedName name="V_A">#REF!</definedName>
    <definedName name="V_A1" localSheetId="2">#REF!</definedName>
    <definedName name="V_A1">#REF!</definedName>
    <definedName name="V_B" localSheetId="2">#REF!</definedName>
    <definedName name="V_B">#REF!</definedName>
    <definedName name="V_B1" localSheetId="2">#REF!</definedName>
    <definedName name="V_B1">#REF!</definedName>
    <definedName name="V_H" localSheetId="2">#REF!</definedName>
    <definedName name="V_H">#REF!</definedName>
    <definedName name="V_H1" localSheetId="2">#REF!</definedName>
    <definedName name="V_H1">#REF!</definedName>
    <definedName name="V_V" localSheetId="2">#REF!</definedName>
    <definedName name="V_V">#REF!</definedName>
    <definedName name="V_V1" localSheetId="2">#REF!</definedName>
    <definedName name="V_V1">#REF!</definedName>
    <definedName name="VM_A" localSheetId="2">#REF!</definedName>
    <definedName name="VM_A">#REF!</definedName>
    <definedName name="VM_A1" localSheetId="2">#REF!</definedName>
    <definedName name="VM_A1">#REF!</definedName>
    <definedName name="VM_B" localSheetId="2">#REF!</definedName>
    <definedName name="VM_B">#REF!</definedName>
    <definedName name="VM_B1" localSheetId="2">#REF!</definedName>
    <definedName name="VM_B1">#REF!</definedName>
    <definedName name="VM_B2" localSheetId="2">#REF!</definedName>
    <definedName name="VM_B2">#REF!</definedName>
    <definedName name="VM_H" localSheetId="2">#REF!</definedName>
    <definedName name="VM_H">#REF!</definedName>
    <definedName name="VM_H1" localSheetId="2">#REF!</definedName>
    <definedName name="VM_H1">#REF!</definedName>
    <definedName name="VM_V" localSheetId="2">#REF!</definedName>
    <definedName name="VM_V">#REF!</definedName>
    <definedName name="VM_V1" localSheetId="2">#REF!</definedName>
    <definedName name="VM_V1">#REF!</definedName>
    <definedName name="w" localSheetId="3">#REF!</definedName>
    <definedName name="W" localSheetId="2">#REF!</definedName>
    <definedName name="w">[75]don_copy!$C$6</definedName>
    <definedName name="W_Beam_Guardrail" localSheetId="2">#REF!</definedName>
    <definedName name="W_Beam_Guardrail">#REF!</definedName>
    <definedName name="WalkBridge" localSheetId="3">[59]!WalkBridge</definedName>
    <definedName name="WalkBridge" localSheetId="2">[59]!WalkBridge</definedName>
    <definedName name="WalkBridge">[59]!WalkBridge</definedName>
    <definedName name="WALL" localSheetId="4" hidden="1">{"'SUMMATION'!$B$2:$I$2"}</definedName>
    <definedName name="WALL" localSheetId="5" hidden="1">{"'SUMMATION'!$B$2:$I$2"}</definedName>
    <definedName name="WALL" localSheetId="2" hidden="1">{"'SUMMATION'!$B$2:$I$2"}</definedName>
    <definedName name="WALL" localSheetId="0" hidden="1">{"'SUMMATION'!$B$2:$I$2"}</definedName>
    <definedName name="WALL" localSheetId="1" hidden="1">{"'SUMMATION'!$B$2:$I$2"}</definedName>
    <definedName name="WALL" hidden="1">{"'SUMMATION'!$B$2:$I$2"}</definedName>
    <definedName name="WallTHK1">[6]Form1!$AV$78</definedName>
    <definedName name="WallTHK2">[6]Form1!$AV$88</definedName>
    <definedName name="WallTHK3">[6]Form1!$AV$97</definedName>
    <definedName name="WallTHK4">[6]Form1!$AV$106</definedName>
    <definedName name="water1" localSheetId="2">#REF!</definedName>
    <definedName name="water1">#REF!</definedName>
    <definedName name="water2">#REF!</definedName>
    <definedName name="water3">#REF!</definedName>
    <definedName name="water4">#REF!</definedName>
    <definedName name="water5">#REF!</definedName>
    <definedName name="waterc">#REF!</definedName>
    <definedName name="WaySideShelter">#REF!</definedName>
    <definedName name="wb">'[74]10 ข้อมูลวัสดุ-ค่าดำเนิน'!$X$19</definedName>
    <definedName name="wbb">'[74]10 ข้อมูลวัสดุ-ค่าดำเนิน'!$X$19</definedName>
    <definedName name="we" localSheetId="2">#REF!</definedName>
    <definedName name="we">#REF!</definedName>
    <definedName name="wee" localSheetId="2">#REF!</definedName>
    <definedName name="wee">#REF!</definedName>
    <definedName name="WEIGHT" localSheetId="2">#REF!</definedName>
    <definedName name="WEIGHT">#REF!</definedName>
    <definedName name="WGThick">[6]Form1!$M$159</definedName>
    <definedName name="WHEX_DRl">[36]ดัชนีราคา!#REF!</definedName>
    <definedName name="wiremesh" localSheetId="2">#REF!</definedName>
    <definedName name="wiremesh">#REF!</definedName>
    <definedName name="WRITE" localSheetId="4" hidden="1">{#N/A,#N/A,FALSE,"CCTV"}</definedName>
    <definedName name="WRITE" localSheetId="5" hidden="1">{#N/A,#N/A,FALSE,"CCTV"}</definedName>
    <definedName name="WRITE" localSheetId="2" hidden="1">{#N/A,#N/A,FALSE,"CCTV"}</definedName>
    <definedName name="WRITE" localSheetId="0" hidden="1">{#N/A,#N/A,FALSE,"CCTV"}</definedName>
    <definedName name="WRITE" localSheetId="1" hidden="1">{#N/A,#N/A,FALSE,"CCTV"}</definedName>
    <definedName name="WRITE" hidden="1">{#N/A,#N/A,FALSE,"CCTV"}</definedName>
    <definedName name="wrn.BM." localSheetId="4" hidden="1">{#N/A,#N/A,FALSE,"CCTV"}</definedName>
    <definedName name="wrn.BM." localSheetId="5" hidden="1">{#N/A,#N/A,FALSE,"CCTV"}</definedName>
    <definedName name="wrn.BM." localSheetId="2" hidden="1">{#N/A,#N/A,FALSE,"CCTV"}</definedName>
    <definedName name="wrn.BM." localSheetId="0" hidden="1">{#N/A,#N/A,FALSE,"CCTV"}</definedName>
    <definedName name="wrn.BM." localSheetId="1" hidden="1">{#N/A,#N/A,FALSE,"CCTV"}</definedName>
    <definedName name="wrn.BM." hidden="1">{#N/A,#N/A,FALSE,"CCTV"}</definedName>
    <definedName name="wrn.รายละเอียดราคาประเมิน." localSheetId="4" hidden="1">{#N/A,#N/A,FALSE,"Cape Seal";#N/A,#N/A,FALSE,"MEMO"}</definedName>
    <definedName name="wrn.รายละเอียดราคาประเมิน." localSheetId="5" hidden="1">{#N/A,#N/A,FALSE,"Cape Seal";#N/A,#N/A,FALSE,"MEMO"}</definedName>
    <definedName name="wrn.รายละเอียดราคาประเมิน." localSheetId="2" hidden="1">{#N/A,#N/A,FALSE,"Cape Seal";#N/A,#N/A,FALSE,"MEMO"}</definedName>
    <definedName name="wrn.รายละเอียดราคาประเมิน." localSheetId="0" hidden="1">{#N/A,#N/A,FALSE,"Cape Seal";#N/A,#N/A,FALSE,"MEMO"}</definedName>
    <definedName name="wrn.รายละเอียดราคาประเมิน." localSheetId="1" hidden="1">{#N/A,#N/A,FALSE,"Cape Seal";#N/A,#N/A,FALSE,"MEMO"}</definedName>
    <definedName name="wrn.รายละเอียดราคาประเมิน." hidden="1">{#N/A,#N/A,FALSE,"Cape Seal";#N/A,#N/A,FALSE,"MEMO"}</definedName>
    <definedName name="wrn.교대." localSheetId="4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localSheetId="5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localSheetId="2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localSheetId="0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localSheetId="1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rn.교대." hidden="1">{#N/A,#N/A,FALSE,"type1";#N/A,#N/A,FALSE,"지지력";#N/A,#N/A,FALSE,"PILE계산";#N/A,#N/A,FALSE,"PILE ";#N/A,#N/A,FALSE,"철근량";#N/A,#N/A,FALSE,"균열검토";#N/A,#N/A,FALSE,"날개벽";#N/A,#N/A,FALSE,"주철근조립도";#N/A,#N/A,FALSE,"교좌"}</definedName>
    <definedName name="WT" localSheetId="2">#REF!</definedName>
    <definedName name="WT">#REF!</definedName>
    <definedName name="ww">'[89]10 ข้อมูลวัสดุ-ค่าดำเนิน'!$X$19</definedName>
    <definedName name="www" localSheetId="2">#REF!</definedName>
    <definedName name="www">#REF!</definedName>
    <definedName name="wwww">#REF!</definedName>
    <definedName name="x" localSheetId="2">[5]ค่างานต้นทุน!$H$74</definedName>
    <definedName name="x">#REF!</definedName>
    <definedName name="XIII" localSheetId="2">#REF!</definedName>
    <definedName name="XIII">#REF!</definedName>
    <definedName name="xs" localSheetId="2">[5]ค่างานต้นทุน!$H$75</definedName>
    <definedName name="xs">#REF!</definedName>
    <definedName name="xx">'[94]11 ข้อมูลงานCon'!$AB$30</definedName>
    <definedName name="xxx" localSheetId="2">#REF!</definedName>
    <definedName name="xxx">#REF!</definedName>
    <definedName name="y" localSheetId="2">[5]ค่างานต้นทุน!$H$69</definedName>
    <definedName name="y">#REF!</definedName>
    <definedName name="YEAR">[43]ดัชนีราคา!$I$208</definedName>
    <definedName name="yp" localSheetId="2">[5]ค่างานต้นทุน!$H$68</definedName>
    <definedName name="yp">#REF!</definedName>
    <definedName name="yrdtytyt" localSheetId="4" hidden="1">{#N/A,#N/A,FALSE,"CCTV"}</definedName>
    <definedName name="yrdtytyt" localSheetId="5" hidden="1">{#N/A,#N/A,FALSE,"CCTV"}</definedName>
    <definedName name="yrdtytyt" localSheetId="2" hidden="1">{#N/A,#N/A,FALSE,"CCTV"}</definedName>
    <definedName name="yrdtytyt" localSheetId="0" hidden="1">{#N/A,#N/A,FALSE,"CCTV"}</definedName>
    <definedName name="yrdtytyt" localSheetId="1" hidden="1">{#N/A,#N/A,FALSE,"CCTV"}</definedName>
    <definedName name="yrdtytyt" hidden="1">{#N/A,#N/A,FALSE,"CCTV"}</definedName>
    <definedName name="ys" localSheetId="2">[5]ค่างานต้นทุน!$H$67</definedName>
    <definedName name="ys">#REF!</definedName>
    <definedName name="yy">'[94]10 ข้อมูลวัสดุ-ค่าดำเนิน'!$X$15</definedName>
    <definedName name="Z">'[65]Cal Fto'!#REF!</definedName>
    <definedName name="ZincQ">[6]Form1!$N$159</definedName>
    <definedName name="ก" localSheetId="2">#N/A</definedName>
    <definedName name="ก">#REF!</definedName>
    <definedName name="ก136" localSheetId="2">#REF!</definedName>
    <definedName name="ก136">#REF!</definedName>
    <definedName name="กก" localSheetId="4" hidden="1">{#N/A,#N/A,FALSE,"CCTV"}</definedName>
    <definedName name="กก" localSheetId="5" hidden="1">{#N/A,#N/A,FALSE,"CCTV"}</definedName>
    <definedName name="กก" localSheetId="2" hidden="1">{#N/A,#N/A,FALSE,"CCTV"}</definedName>
    <definedName name="กก" localSheetId="0" hidden="1">{#N/A,#N/A,FALSE,"CCTV"}</definedName>
    <definedName name="กก" localSheetId="1" hidden="1">{#N/A,#N/A,FALSE,"CCTV"}</definedName>
    <definedName name="กก" hidden="1">{#N/A,#N/A,FALSE,"CCTV"}</definedName>
    <definedName name="กกกกก" localSheetId="3">#REF!</definedName>
    <definedName name="กกกกก" localSheetId="2">#REF!</definedName>
    <definedName name="กกกกก">#REF!</definedName>
    <definedName name="กดเ">'[95]เชียงคาน จ.เลย'!#REF!</definedName>
    <definedName name="กรรม" localSheetId="2">#REF!</definedName>
    <definedName name="กรรม">#REF!</definedName>
    <definedName name="กรรมการ">#REF!</definedName>
    <definedName name="กรรมการ2">#REF!</definedName>
    <definedName name="กรวด">'[5]ราคาวัสดุ-ค่าแรง'!$F$67</definedName>
    <definedName name="กรวดหยาบ" localSheetId="2">#REF!</definedName>
    <definedName name="กรวดหยาบ">#REF!</definedName>
    <definedName name="กรวดหยาบ1">#REF!</definedName>
    <definedName name="กรวดหยาบ2">#REF!</definedName>
    <definedName name="กรวดหยาบ3">#REF!</definedName>
    <definedName name="กรวดหยาบ4">#REF!</definedName>
    <definedName name="กระดาษชานอ้อย">'[5]ราคาวัสดุ-ค่าแรง'!$F$66</definedName>
    <definedName name="กราวน์" localSheetId="2">[38]boq!#REF!</definedName>
    <definedName name="กราวน์">[38]boq!#REF!</definedName>
    <definedName name="กรุยทาง">[96]ข้อมูลขนส่ง!$F$2</definedName>
    <definedName name="กว้าง1" localSheetId="2">#REF!</definedName>
    <definedName name="กว้าง1">#REF!</definedName>
    <definedName name="กว้าง12">'[5]Multi_Box 1'!$B$52</definedName>
    <definedName name="กันต์" localSheetId="2">#REF!</definedName>
    <definedName name="กันต์">#REF!</definedName>
    <definedName name="แก้ไข">#REF!</definedName>
    <definedName name="ข">#N/A</definedName>
    <definedName name="ขนาดd11" localSheetId="2">#REF!</definedName>
    <definedName name="ขนาดd11">#REF!</definedName>
    <definedName name="ขนาดdowel" localSheetId="2">#REF!</definedName>
    <definedName name="ขนาดdowel">#REF!</definedName>
    <definedName name="ขนาดบี1" localSheetId="2">#REF!</definedName>
    <definedName name="ขนาดบี1">#REF!</definedName>
    <definedName name="ขนาดบี11" localSheetId="2">#REF!</definedName>
    <definedName name="ขนาดบี11">#REF!</definedName>
    <definedName name="ขนาดป" localSheetId="2">#REF!</definedName>
    <definedName name="ขนาดป">#REF!</definedName>
    <definedName name="ขนาดป11" localSheetId="2">#REF!</definedName>
    <definedName name="ขนาดป11">#REF!</definedName>
    <definedName name="ขนาดวี1" localSheetId="2">#REF!</definedName>
    <definedName name="ขนาดวี1">#REF!</definedName>
    <definedName name="ขนาดวี11" localSheetId="2">#REF!</definedName>
    <definedName name="ขนาดวี11">#REF!</definedName>
    <definedName name="ขนาดวี2" localSheetId="2">#REF!</definedName>
    <definedName name="ขนาดวี2">#REF!</definedName>
    <definedName name="ขนาดวี22" localSheetId="2">#REF!</definedName>
    <definedName name="ขนาดวี22">#REF!</definedName>
    <definedName name="ขนาดวี3" localSheetId="2">#REF!</definedName>
    <definedName name="ขนาดวี3">#REF!</definedName>
    <definedName name="ขนาดวี33" localSheetId="2">#REF!</definedName>
    <definedName name="ขนาดวี33">#REF!</definedName>
    <definedName name="ขนาดหลัง" localSheetId="2">#REF!</definedName>
    <definedName name="ขนาดหลัง">#REF!</definedName>
    <definedName name="ขนาดหลัง11" localSheetId="2">#REF!</definedName>
    <definedName name="ขนาดหลัง11">#REF!</definedName>
    <definedName name="ขนาดเฮช1" localSheetId="2">#REF!</definedName>
    <definedName name="ขนาดเฮช1">#REF!</definedName>
    <definedName name="ขนาดเฮช11" localSheetId="2">#REF!</definedName>
    <definedName name="ขนาดเฮช11">#REF!</definedName>
    <definedName name="ขนาดเฮช2" localSheetId="2">#REF!</definedName>
    <definedName name="ขนาดเฮช2">#REF!</definedName>
    <definedName name="ขนาดเฮช22" localSheetId="2">#REF!</definedName>
    <definedName name="ขนาดเฮช22">#REF!</definedName>
    <definedName name="ของของล่าสุด">#REF!</definedName>
    <definedName name="ของล่าสุด">#REF!</definedName>
    <definedName name="ขั้นตอน" localSheetId="5">[32]ระบบปรับอากาศ!#REF!</definedName>
    <definedName name="ขั้นตอน" localSheetId="1">[32]ระบบปรับอากาศ!#REF!</definedName>
    <definedName name="ขั้นตอน">[32]ระบบปรับอากาศ!#REF!</definedName>
    <definedName name="ขุด1">#REF!</definedName>
    <definedName name="ขุด2">#REF!</definedName>
    <definedName name="ขุด3">#REF!</definedName>
    <definedName name="ขุด4">#REF!</definedName>
    <definedName name="ขุดฝาย">#REF!</definedName>
    <definedName name="เข็ม1" localSheetId="2">#REF!</definedName>
    <definedName name="เข็ม1">#REF!</definedName>
    <definedName name="เข็ม2">#REF!</definedName>
    <definedName name="เข็ม3">#REF!</definedName>
    <definedName name="เข็ม4">#REF!</definedName>
    <definedName name="เข็มกลาง">[33]ปร.4สะพานL!#REF!</definedName>
    <definedName name="เข็มต่อตับ" localSheetId="2">#REF!</definedName>
    <definedName name="เข็มต่อตับ">#REF!</definedName>
    <definedName name="เข็มตับกลาง">[5]ค่างานต้นทุนสะพาน1!$I$40</definedName>
    <definedName name="เข็มตับริม">[5]ค่างานต้นทุนสะพาน1!$I$22</definedName>
    <definedName name="เข็มริม">[33]ปร.4สะพานL!#REF!</definedName>
    <definedName name="เข็มเอ็น1" localSheetId="2">#REF!</definedName>
    <definedName name="เข็มเอ็น1">#REF!</definedName>
    <definedName name="เข็มเอ็น2" localSheetId="2">#REF!</definedName>
    <definedName name="เข็มเอ็น2">#REF!</definedName>
    <definedName name="เข้า" localSheetId="2">#REF!</definedName>
    <definedName name="เข้า">#REF!</definedName>
    <definedName name="ค">#REF!</definedName>
    <definedName name="ค2">#REF!</definedName>
    <definedName name="คร." localSheetId="2">#REF!</definedName>
    <definedName name="คร.">#REF!</definedName>
    <definedName name="ความสูง" localSheetId="2">#REF!</definedName>
    <definedName name="ความสูง">#REF!</definedName>
    <definedName name="คอนกรีต" localSheetId="2">[5]ค่างานต้นทุนสะพาน1!#REF!</definedName>
    <definedName name="คอนกรีต">#REF!</definedName>
    <definedName name="คอนกรีต1" localSheetId="2">#REF!</definedName>
    <definedName name="คอนกรีต1">#REF!</definedName>
    <definedName name="คอนกรีต2">#REF!</definedName>
    <definedName name="คอนกรีต240">[5]ค่างานต้นทุน!$H$117</definedName>
    <definedName name="คอนกรีต240สะพาน">[5]ค่างานต้นทุน!$H$118</definedName>
    <definedName name="คอนกรีต280">[5]ค่างานต้นทุน!$H$119</definedName>
    <definedName name="คอนกรีต3" localSheetId="2">#REF!</definedName>
    <definedName name="คอนกรีต3">#REF!</definedName>
    <definedName name="คอนกรีต320">[5]ค่างานต้นทุน!$H$120</definedName>
    <definedName name="คอนกรีต325">[5]ค่างานต้นทุน!$H$121</definedName>
    <definedName name="คอนกรีต4" localSheetId="2">#REF!</definedName>
    <definedName name="คอนกรีต4">#REF!</definedName>
    <definedName name="คอนกรีตถนน">#REF!</definedName>
    <definedName name="คอนกรีตฝาย">#REF!</definedName>
    <definedName name="คอนกรีตสะพาน" localSheetId="2">#REF!</definedName>
    <definedName name="คอนกรีตสะพาน">#REF!</definedName>
    <definedName name="คอนกรีตหยาบ" localSheetId="2">[5]ค่างานต้นทุน!$H$115</definedName>
    <definedName name="คอนกรีตหยาบ">#REF!</definedName>
    <definedName name="คอนกรีตหยาบ1" localSheetId="2">#REF!</definedName>
    <definedName name="คอนกรีตหยาบ1">#REF!</definedName>
    <definedName name="คอนกรีตหยาบ2">#REF!</definedName>
    <definedName name="คอนกรีตหยาบ3">#REF!</definedName>
    <definedName name="คอนกรีตหยาบ4">#REF!</definedName>
    <definedName name="คอนกรีตหยาบฝาย">#REF!</definedName>
    <definedName name="คัดเลือก">'[5]ราคาวัสดุ-ค่าแรง'!$F$9</definedName>
    <definedName name="ค่า" localSheetId="4">s-[97]CURVE!$I$133</definedName>
    <definedName name="ค่า" localSheetId="5">s-[97]CURVE!$I$133</definedName>
    <definedName name="ค่า" localSheetId="2">s-[97]CURVE!$I$133</definedName>
    <definedName name="ค่า" localSheetId="0">s-[97]CURVE!$I$133</definedName>
    <definedName name="ค่า" localSheetId="1">s-[97]CURVE!$I$133</definedName>
    <definedName name="ค่า">s-[97]CURVE!$I$133</definedName>
    <definedName name="ค่าBenching">[5]ค่างานต้นทุน!$H$12</definedName>
    <definedName name="ค่าCurb">[5]ราคาราง!$I$139</definedName>
    <definedName name="ค่ากรุยทาง">[5]ค่างานต้นทุน!$H$5</definedName>
    <definedName name="ค่าเกลี่ยบดอัดทางเดิม">[5]ค่างานต้นทุน!$H$7</definedName>
    <definedName name="ค่าขนส่งL100x100x6" localSheetId="2">#REF!</definedName>
    <definedName name="ค่าขนส่งL100x100x6">#REF!</definedName>
    <definedName name="ค่าขนส่งL50x50x4" localSheetId="2">#REF!</definedName>
    <definedName name="ค่าขนส่งL50x50x4">#REF!</definedName>
    <definedName name="ค่าขนส่งL50x50x6" localSheetId="2">#REF!</definedName>
    <definedName name="ค่าขนส่งL50x50x6">#REF!</definedName>
    <definedName name="ค่าขนส่งSteelSleeve1\8">#REF!</definedName>
    <definedName name="ค่าขนส่งดิน">[98]สรุปค่าขนส่ง!$M$6</definedName>
    <definedName name="ค่าขนส่งทราย">[98]สรุปค่าขนส่ง!$M$7</definedName>
    <definedName name="ค่าขนส่งท่อและวัสดุอื่นๆ">[98]สรุปค่าขนส่ง!$M$13</definedName>
    <definedName name="ค่าขนส่งบริเวณสถานที่ก่อสร้าง_ตัน">[98]สรุปค่าขนส่ง!$M$18</definedName>
    <definedName name="ค่าขนส่งปูนผง">[98]สรุปค่าขนส่ง!$M$9</definedName>
    <definedName name="ค่าขนส่งยางมะตอย">[98]สรุปค่าขนส่ง!$M$10</definedName>
    <definedName name="ค่าขนส่งส่วนกลาง_ตัน">[98]สรุปค่าขนส่ง!$M$14</definedName>
    <definedName name="ค่าขนส่งหิน">[98]สรุปค่าขนส่ง!$M$8</definedName>
    <definedName name="ค่าขนส่งเหล็ก">[98]สรุปค่าขนส่ง!$M$11</definedName>
    <definedName name="ค่าขนส่งเหล็กแผ่น1\8x10" localSheetId="2">#REF!</definedName>
    <definedName name="ค่าขนส่งเหล็กแผ่น1\8x10">#REF!</definedName>
    <definedName name="ค่าขนส่งเหล็กแผ่น12x10" localSheetId="2">#REF!</definedName>
    <definedName name="ค่าขนส่งเหล็กแผ่น12x10">#REF!</definedName>
    <definedName name="ค่าขนส่งเหล็กแผ่น12x7.5" localSheetId="2">#REF!</definedName>
    <definedName name="ค่าขนส่งเหล็กแผ่น12x7.5">#REF!</definedName>
    <definedName name="ค่าขนส่งเหล็กแผ่น9x10">#REF!</definedName>
    <definedName name="ค่าขนส่งเหล็กแผ่น9x7.5">#REF!</definedName>
    <definedName name="ค่างานACบนPC">[5]ค่างานต้นทุน!$H$390</definedName>
    <definedName name="ค่างานACบนTack">[5]ค่างานต้นทุน!$H$391</definedName>
    <definedName name="ค่างานCapeSeal">[5]ค่างานต้นทุน!$H$99</definedName>
    <definedName name="ค่างานChip">[5]ค่างานต้นทุน!$H$93</definedName>
    <definedName name="ค่างานPrimeCoat">[5]ค่างานต้นทุน!$H$79</definedName>
    <definedName name="ค่างานTack">[5]ค่างานต้นทุน!$H$404</definedName>
    <definedName name="ค่างานดินตัด">[5]ค่างานต้นทุน!$H$18</definedName>
    <definedName name="ค่างานดินถมขนส่ง">[5]ค่างานต้นทุน!$H$35</definedName>
    <definedName name="ค่างานดินถมจากดินตัด">[5]ค่างานต้นทุน!$H$38</definedName>
    <definedName name="ค่างานตัดหินแข็ง">[5]ค่างานต้นทุน!$H$26</definedName>
    <definedName name="ค่างานตัดหินผุ">[5]ค่างานต้นทุน!$H$22</definedName>
    <definedName name="ค่างานพื้นทางหินคลุก">[5]ค่างานต้นทุน!$H$62</definedName>
    <definedName name="ค่างานรองพื้นทางลูกรัง">[5]ค่างานต้นทุน!$H$55</definedName>
    <definedName name="ค่าตอก">'[5]ราคาวัสดุ-ค่าแรง'!$F$91</definedName>
    <definedName name="ค่าเท" localSheetId="2">#REF!</definedName>
    <definedName name="ค่าเท">#REF!</definedName>
    <definedName name="ค่าผูก" localSheetId="2">[99]ค่างานต้นทุนถนน!#REF!</definedName>
    <definedName name="ค่าผูก">[99]ค่างานต้นทุนถนน!#REF!</definedName>
    <definedName name="ค่าไม้แบบBox" localSheetId="2">#REF!</definedName>
    <definedName name="ค่าไม้แบบBox">#REF!</definedName>
    <definedName name="ค่ารางHillside">[5]ราคาราง!$I$116</definedName>
    <definedName name="ค่ารางชุมชน">[5]ราคาราง!$I$23</definedName>
    <definedName name="ค่ารางทชจ" localSheetId="2">[5]ราคาราง!#REF!</definedName>
    <definedName name="ค่ารางทชจ">[5]ราคาราง!#REF!</definedName>
    <definedName name="ค่ารางบนลาดดินตัด">[5]ราคาราง!$I$92</definedName>
    <definedName name="ค่ารางวี30">[5]ราคาราง!$I$68</definedName>
    <definedName name="ค่าแรงคนงาน">[6]ได้งานตีเส้น!$H$48</definedName>
    <definedName name="ค่าแรงคอนกรีต">'[5]ราคาวัสดุ-ค่าแรง'!$F$83</definedName>
    <definedName name="ค่าแรงคอนกรีตสะพาน">'[5]ราคาวัสดุ-ค่าแรง'!$F$84</definedName>
    <definedName name="ค่าแรงงานดินขุด">[92]Sheet1!$F$3</definedName>
    <definedName name="ค่าแรงงานทาสี">[92]Sheet1!$F$7</definedName>
    <definedName name="ค่าแรงแบบ" localSheetId="2">[99]ค่างานต้นทุนถนน!#REF!</definedName>
    <definedName name="ค่าแรงแบบ">[99]ค่างานต้นทุนถนน!#REF!</definedName>
    <definedName name="ค่าแรงแบบโครงสร้าง">'[5]ราคาวัสดุ-ค่าแรง'!$F$86</definedName>
    <definedName name="ค่าแรงแบบถนน">'[5]ราคาวัสดุ-ค่าแรง'!$F$85</definedName>
    <definedName name="ค่าแรงไม้แบบ">[92]Sheet1!$F$29</definedName>
    <definedName name="ค่าแรงเหล็ก">'[5]ราคาวัสดุ-ค่าแรง'!$F$87</definedName>
    <definedName name="ค่าแรงเหล็กเสริม">'[60]ราคาวัสดุ-ค่าแรง'!$D$50</definedName>
    <definedName name="ค่าลวด" localSheetId="2">#REF!</definedName>
    <definedName name="ค่าลวด">#REF!</definedName>
    <definedName name="ค่าวัสดุคัดเลือก">[5]ค่างานต้นทุน!$H$47</definedName>
    <definedName name="ค่าสกัด">'[5]ราคาวัสดุ-ค่าแรง'!$F$92</definedName>
    <definedName name="ค้ำยัน4">'[5]ราคาวัสดุ-ค่าแรง'!$F$59</definedName>
    <definedName name="ค้ำยัน6">'[5]ราคาวัสดุ-ค่าแรง'!$F$60</definedName>
    <definedName name="เครื่องกระเทาะ">[6]ได้งานตีเส้น!$H$40</definedName>
    <definedName name="โครงการ__อาคาร_พักแพทย์_พยาบาล_เภสัชกร_และ_ทันตแพทย์" localSheetId="2">#REF!</definedName>
    <definedName name="โครงการ__อาคาร_พักแพทย์_พยาบาล_เภสัชกร_และ_ทันตแพทย์">#REF!</definedName>
    <definedName name="งวด10" localSheetId="2">#REF!</definedName>
    <definedName name="งวด10">#REF!</definedName>
    <definedName name="งวด11" localSheetId="2">#REF!</definedName>
    <definedName name="งวด11">#REF!</definedName>
    <definedName name="งวด12" localSheetId="2">#REF!</definedName>
    <definedName name="งวด12">#REF!</definedName>
    <definedName name="งวด13" localSheetId="2">#REF!</definedName>
    <definedName name="งวด13">#REF!</definedName>
    <definedName name="งวด14" localSheetId="2">#REF!</definedName>
    <definedName name="งวด14">#REF!</definedName>
    <definedName name="งวด15" localSheetId="2">#REF!</definedName>
    <definedName name="งวด15">#REF!</definedName>
    <definedName name="งวด16" localSheetId="2">#REF!</definedName>
    <definedName name="งวด16">#REF!</definedName>
    <definedName name="งวด17" localSheetId="2">#REF!</definedName>
    <definedName name="งวด17">#REF!</definedName>
    <definedName name="งวด18" localSheetId="2">#REF!</definedName>
    <definedName name="งวด18">#REF!</definedName>
    <definedName name="งวด19" localSheetId="2">#REF!</definedName>
    <definedName name="งวด19">#REF!</definedName>
    <definedName name="งวด2" localSheetId="2">#REF!</definedName>
    <definedName name="งวด2">#REF!</definedName>
    <definedName name="งวด20" localSheetId="2">#REF!</definedName>
    <definedName name="งวด20">#REF!</definedName>
    <definedName name="งวด21" localSheetId="2">#REF!</definedName>
    <definedName name="งวด21">#REF!</definedName>
    <definedName name="งวด22" localSheetId="2">#REF!</definedName>
    <definedName name="งวด22">#REF!</definedName>
    <definedName name="งวด23" localSheetId="2">#REF!</definedName>
    <definedName name="งวด23">#REF!</definedName>
    <definedName name="งวด24" localSheetId="2">#REF!</definedName>
    <definedName name="งวด24">#REF!</definedName>
    <definedName name="งวด25" localSheetId="2">#REF!</definedName>
    <definedName name="งวด25">#REF!</definedName>
    <definedName name="งวด26" localSheetId="2">#REF!</definedName>
    <definedName name="งวด26">#REF!</definedName>
    <definedName name="งวด27" localSheetId="2">#REF!</definedName>
    <definedName name="งวด27">#REF!</definedName>
    <definedName name="งวด28" localSheetId="2">#REF!</definedName>
    <definedName name="งวด28">#REF!</definedName>
    <definedName name="งวด29" localSheetId="2">#REF!</definedName>
    <definedName name="งวด29">#REF!</definedName>
    <definedName name="งวด3" localSheetId="2">#REF!</definedName>
    <definedName name="งวด3">#REF!</definedName>
    <definedName name="งวด30" localSheetId="2">#REF!</definedName>
    <definedName name="งวด30">#REF!</definedName>
    <definedName name="งวด31" localSheetId="2">#REF!</definedName>
    <definedName name="งวด31">#REF!</definedName>
    <definedName name="งวด32" localSheetId="2">#REF!</definedName>
    <definedName name="งวด32">#REF!</definedName>
    <definedName name="งวด33" localSheetId="2">#REF!</definedName>
    <definedName name="งวด33">#REF!</definedName>
    <definedName name="งวด34" localSheetId="2">#REF!</definedName>
    <definedName name="งวด34">#REF!</definedName>
    <definedName name="งวด35" localSheetId="2">#REF!</definedName>
    <definedName name="งวด35">#REF!</definedName>
    <definedName name="งวด36" localSheetId="2">#REF!</definedName>
    <definedName name="งวด36">#REF!</definedName>
    <definedName name="งวด37" localSheetId="2">#REF!</definedName>
    <definedName name="งวด37">#REF!</definedName>
    <definedName name="งวด38" localSheetId="2">#REF!</definedName>
    <definedName name="งวด38">#REF!</definedName>
    <definedName name="งวด39" localSheetId="2">#REF!</definedName>
    <definedName name="งวด39">#REF!</definedName>
    <definedName name="งวด4" localSheetId="2">#REF!</definedName>
    <definedName name="งวด4">#REF!</definedName>
    <definedName name="งวด40" localSheetId="2">#REF!</definedName>
    <definedName name="งวด40">#REF!</definedName>
    <definedName name="งวด41" localSheetId="2">#REF!</definedName>
    <definedName name="งวด41">#REF!</definedName>
    <definedName name="งวด42" localSheetId="2">#REF!</definedName>
    <definedName name="งวด42">#REF!</definedName>
    <definedName name="งวด43" localSheetId="2">#REF!</definedName>
    <definedName name="งวด43">#REF!</definedName>
    <definedName name="งวด44" localSheetId="2">#REF!</definedName>
    <definedName name="งวด44">#REF!</definedName>
    <definedName name="งวด45" localSheetId="2">#REF!</definedName>
    <definedName name="งวด45">#REF!</definedName>
    <definedName name="งวด46" localSheetId="2">#REF!</definedName>
    <definedName name="งวด46">#REF!</definedName>
    <definedName name="งวด47" localSheetId="2">#REF!</definedName>
    <definedName name="งวด47">#REF!</definedName>
    <definedName name="งวด48" localSheetId="2">#REF!</definedName>
    <definedName name="งวด48">#REF!</definedName>
    <definedName name="งวด49" localSheetId="2">#REF!</definedName>
    <definedName name="งวด49">#REF!</definedName>
    <definedName name="งวด5" localSheetId="2">#REF!</definedName>
    <definedName name="งวด5">#REF!</definedName>
    <definedName name="งวด50" localSheetId="2">#REF!</definedName>
    <definedName name="งวด50">#REF!</definedName>
    <definedName name="งวด51" localSheetId="2">#REF!</definedName>
    <definedName name="งวด51">#REF!</definedName>
    <definedName name="งวด6" localSheetId="2">#REF!</definedName>
    <definedName name="งวด6">#REF!</definedName>
    <definedName name="งวด7" localSheetId="2">#REF!</definedName>
    <definedName name="งวด7">#REF!</definedName>
    <definedName name="งวด8" localSheetId="2">#REF!</definedName>
    <definedName name="งวด8">#REF!</definedName>
    <definedName name="งวด9" localSheetId="2">#REF!</definedName>
    <definedName name="งวด9">#REF!</definedName>
    <definedName name="งวดงาน">[100]กิจกรรมแบ่งงวดงาน!$W$7:$Z$320</definedName>
    <definedName name="งวดงาน2">[101]กิจกรรมแบ่งงวดงาน!$W$7:$AA$237</definedName>
    <definedName name="งาน" localSheetId="2">[64]ภูมิทัศน์!#REF!</definedName>
    <definedName name="งาน">[102]ภูมิทัศน์!#REF!</definedName>
    <definedName name="งานถนน" localSheetId="3">#REF!</definedName>
    <definedName name="งานถนน" localSheetId="2">#REF!</definedName>
    <definedName name="งานถนน">#REF!</definedName>
    <definedName name="งานทั่วไป" localSheetId="3">[103]ภูมิทัศน์!#REF!</definedName>
    <definedName name="งานทั่วไป" localSheetId="2">[64]ภูมิทัศน์!#REF!</definedName>
    <definedName name="งานทั่วไป">#REF!</definedName>
    <definedName name="งานบัวเชิงผนัง" localSheetId="3">[103]ภูมิทัศน์!#REF!</definedName>
    <definedName name="งานบัวเชิงผนัง" localSheetId="2">[64]ภูมิทัศน์!#REF!</definedName>
    <definedName name="งานบัวเชิงผนัง">#REF!</definedName>
    <definedName name="งานประตูหน้าต่าง" localSheetId="3">[103]ภูมิทัศน์!#REF!</definedName>
    <definedName name="งานประตูหน้าต่าง" localSheetId="2">[64]ภูมิทัศน์!#REF!</definedName>
    <definedName name="งานประตูหน้าต่าง">#REF!</definedName>
    <definedName name="งานผนัง" localSheetId="3">[103]ภูมิทัศน์!#REF!</definedName>
    <definedName name="งานผนัง" localSheetId="2">[64]ภูมิทัศน์!#REF!</definedName>
    <definedName name="งานผนัง">#REF!</definedName>
    <definedName name="งานฝ้าเพดาน" localSheetId="3">[103]ภูมิทัศน์!#REF!</definedName>
    <definedName name="งานฝ้าเพดาน" localSheetId="2">[64]ภูมิทัศน์!#REF!</definedName>
    <definedName name="งานฝ้าเพดาน">#REF!</definedName>
    <definedName name="งานพื้น" localSheetId="3">[103]ภูมิทัศน์!#REF!</definedName>
    <definedName name="งานพื้น" localSheetId="2">[64]ภูมิทัศน์!#REF!</definedName>
    <definedName name="งานพื้น">#REF!</definedName>
    <definedName name="งานระบบปรับอากาศ">[103]ภูมิทัศน์!#REF!</definedName>
    <definedName name="งานสุขภัณฑ์" localSheetId="3">[103]ภูมิทัศน์!#REF!</definedName>
    <definedName name="งานสุขภัณฑ์" localSheetId="2">[64]ภูมิทัศน์!#REF!</definedName>
    <definedName name="งานสุขภัณฑ์">#REF!</definedName>
    <definedName name="งานหลังคา" localSheetId="3">[103]ภูมิทัศน์!#REF!</definedName>
    <definedName name="งานหลังคา" localSheetId="2">[64]ภูมิทัศน์!#REF!</definedName>
    <definedName name="งานหลังคา">#REF!</definedName>
    <definedName name="จัดซื้อ" localSheetId="2">#REF!</definedName>
    <definedName name="จัดซื้อ">#REF!</definedName>
    <definedName name="จัดซื้อ3">#REF!</definedName>
    <definedName name="จัดสร้าง" localSheetId="3">#REF!</definedName>
    <definedName name="จัดสร้าง" localSheetId="2">#REF!</definedName>
    <definedName name="จัดสร้าง">#REF!</definedName>
    <definedName name="จำนวนd11" localSheetId="2">#REF!</definedName>
    <definedName name="จำนวนd11">#REF!</definedName>
    <definedName name="จำนวนdowel" localSheetId="2">#REF!</definedName>
    <definedName name="จำนวนdowel">#REF!</definedName>
    <definedName name="จำนวนบี1" localSheetId="2">#REF!</definedName>
    <definedName name="จำนวนบี1">#REF!</definedName>
    <definedName name="จำนวนบี11" localSheetId="2">#REF!</definedName>
    <definedName name="จำนวนบี11">#REF!</definedName>
    <definedName name="จำนวนป" localSheetId="2">#REF!</definedName>
    <definedName name="จำนวนป">#REF!</definedName>
    <definedName name="จำนวนป11" localSheetId="2">#REF!</definedName>
    <definedName name="จำนวนป11">#REF!</definedName>
    <definedName name="จำนวนวี1" localSheetId="2">#REF!</definedName>
    <definedName name="จำนวนวี1">#REF!</definedName>
    <definedName name="จำนวนวี11" localSheetId="2">#REF!</definedName>
    <definedName name="จำนวนวี11">#REF!</definedName>
    <definedName name="จำนวนวี2" localSheetId="2">#REF!</definedName>
    <definedName name="จำนวนวี2">#REF!</definedName>
    <definedName name="จำนวนวี22" localSheetId="2">#REF!</definedName>
    <definedName name="จำนวนวี22">#REF!</definedName>
    <definedName name="จำนวนวี3" localSheetId="2">#REF!</definedName>
    <definedName name="จำนวนวี3">#REF!</definedName>
    <definedName name="จำนวนวี33" localSheetId="2">#REF!</definedName>
    <definedName name="จำนวนวี33">#REF!</definedName>
    <definedName name="จำนวนหลัง" localSheetId="2">#REF!</definedName>
    <definedName name="จำนวนหลัง">#REF!</definedName>
    <definedName name="จำนวนหลัง11" localSheetId="2">#REF!</definedName>
    <definedName name="จำนวนหลัง11">#REF!</definedName>
    <definedName name="จำนวนเฮช1" localSheetId="2">#REF!</definedName>
    <definedName name="จำนวนเฮช1">#REF!</definedName>
    <definedName name="จำนวนเฮช11" localSheetId="2">#REF!</definedName>
    <definedName name="จำนวนเฮช11">#REF!</definedName>
    <definedName name="จำนวนเฮช2" localSheetId="2">#REF!</definedName>
    <definedName name="จำนวนเฮช2">#REF!</definedName>
    <definedName name="จำนวนเฮช22" localSheetId="2">#REF!</definedName>
    <definedName name="จำนวนเฮช22">#REF!</definedName>
    <definedName name="ช่อง">'[5]Multi_Box 1'!$H$71</definedName>
    <definedName name="ชั้นมี่2" localSheetId="2">#REF!</definedName>
    <definedName name="ชั้นมี่2">#REF!</definedName>
    <definedName name="ชื่องาน">'[104]ราคากลาง 2'!$A$2</definedName>
    <definedName name="ใช่" localSheetId="3">#REF!</definedName>
    <definedName name="ใช่" localSheetId="2">#REF!</definedName>
    <definedName name="ใช่">#REF!</definedName>
    <definedName name="ดเ" localSheetId="2">#REF!</definedName>
    <definedName name="ดเ">#REF!</definedName>
    <definedName name="ดด" localSheetId="3">#REF!</definedName>
    <definedName name="ดด" localSheetId="2">#REF!</definedName>
    <definedName name="ดด">#REF!</definedName>
    <definedName name="ดำเ">#REF!</definedName>
    <definedName name="ดินตัด" localSheetId="2">'[5]ดินตัด-ถม'!#REF!</definedName>
    <definedName name="ดินตัด">'[5]ดินตัด-ถม'!#REF!</definedName>
    <definedName name="ดินถม" localSheetId="2">'[5]ราคาวัสดุ-ค่าแรง'!$F$8</definedName>
    <definedName name="ดินถม">#REF!</definedName>
    <definedName name="ดินถม1" localSheetId="2">#REF!</definedName>
    <definedName name="ดินถม1">#REF!</definedName>
    <definedName name="ดินถม2">#REF!</definedName>
    <definedName name="ดินถมขุดลอก">#REF!</definedName>
    <definedName name="ดินถมขุดลอก1">#REF!</definedName>
    <definedName name="ต1">[105]ค่างานต้นทุน!$H$265</definedName>
    <definedName name="ต1_ต46" localSheetId="2">[5]ค่างานต้นทุน!#REF!</definedName>
    <definedName name="ต1_ต46">#REF!</definedName>
    <definedName name="ต47_ต48" localSheetId="2">[5]ค่างานต้นทุน!#REF!</definedName>
    <definedName name="ต47_ต48">#REF!</definedName>
    <definedName name="ต49" localSheetId="2">[5]ค่างานต้นทุน!#REF!</definedName>
    <definedName name="ต49">#REF!</definedName>
    <definedName name="ต50" localSheetId="2">[5]ค่างานต้นทุน!#REF!</definedName>
    <definedName name="ต50">#REF!</definedName>
    <definedName name="ต51" localSheetId="2">[5]ค่างานต้นทุน!#REF!</definedName>
    <definedName name="ต51">#REF!</definedName>
    <definedName name="ต52" localSheetId="2">[5]ค่างานต้นทุน!#REF!</definedName>
    <definedName name="ต52">#REF!</definedName>
    <definedName name="ต550" localSheetId="2">[106]ค่างานต้นทุน!#REF!</definedName>
    <definedName name="ต550">[106]ค่างานต้นทุน!#REF!</definedName>
    <definedName name="ต62">[105]ค่างานต้นทุน!$H$267</definedName>
    <definedName name="ต63">[105]ค่างานต้นทุน!$H$269</definedName>
    <definedName name="ต64">[105]ค่างานต้นทุน!$H$271</definedName>
    <definedName name="ต65">[105]ค่างานต้นทุน!$H$273</definedName>
    <definedName name="ต69">[105]ค่างานต้นทุน!$H$275</definedName>
    <definedName name="ต71">[105]ค่างานต้นทุน!$H$277</definedName>
    <definedName name="ต72">[107]ค่างานต้นทุน!$H$277</definedName>
    <definedName name="ต74">[105]ค่างานต้นทุน!$H$279</definedName>
    <definedName name="ต75">[105]ค่างานต้นทุน!$H$281</definedName>
    <definedName name="ต76">[105]ค่างานต้นทุน!$H$283</definedName>
    <definedName name="ต77">[105]ค่างานต้นทุน!$H$285</definedName>
    <definedName name="ต78">[105]ค่างานต้นทุน!$H$287</definedName>
    <definedName name="ต้นทุนแบบ" localSheetId="2">#REF!</definedName>
    <definedName name="ต้นทุนแบบ">#REF!</definedName>
    <definedName name="ตอม่อ11_10_20">[33]ปร4สะพาน11PC!$I$75</definedName>
    <definedName name="ตอม่อ11_20_20">[33]ปร4สะพาน11PC!$I$100</definedName>
    <definedName name="ตอม่อ9_10_10">[33]ปร4สะพาน9PC!$I$50</definedName>
    <definedName name="ตอม่อริม11">[33]ปร4สะพาน11PC!$I$25</definedName>
    <definedName name="ตอม่อริม9">[33]ปร4สะพาน9PC!$I$25</definedName>
    <definedName name="ตะปู">'[5]ราคาวัสดุ-ค่าแรง'!$F$61</definedName>
    <definedName name="ตับกลาง" localSheetId="2">#REF!</definedName>
    <definedName name="ตับกลาง">#REF!</definedName>
    <definedName name="ตับริม">#REF!</definedName>
    <definedName name="ตาราง" localSheetId="2">#REF!</definedName>
    <definedName name="ตาราง">#REF!</definedName>
    <definedName name="ตาราง10" localSheetId="2">#REF!</definedName>
    <definedName name="ตาราง10">#REF!</definedName>
    <definedName name="ตาราง11" localSheetId="2">#REF!</definedName>
    <definedName name="ตาราง11">#REF!</definedName>
    <definedName name="ตาราง12" localSheetId="2">#REF!</definedName>
    <definedName name="ตาราง12">#REF!</definedName>
    <definedName name="ตาราง13" localSheetId="2">#REF!</definedName>
    <definedName name="ตาราง13">#REF!</definedName>
    <definedName name="ตาราง14" localSheetId="2">#REF!</definedName>
    <definedName name="ตาราง14">#REF!</definedName>
    <definedName name="ตาราง15" localSheetId="2">#REF!</definedName>
    <definedName name="ตาราง15">#REF!</definedName>
    <definedName name="ตาราง16" localSheetId="2">#REF!</definedName>
    <definedName name="ตาราง16">#REF!</definedName>
    <definedName name="ตาราง17" localSheetId="2">#REF!</definedName>
    <definedName name="ตาราง17">#REF!</definedName>
    <definedName name="ตาราง2" localSheetId="2">#REF!</definedName>
    <definedName name="ตาราง2">#REF!</definedName>
    <definedName name="ตาราง3" localSheetId="2">#REF!</definedName>
    <definedName name="ตาราง3">#REF!</definedName>
    <definedName name="ตาราง4" localSheetId="2">#REF!</definedName>
    <definedName name="ตาราง4">#REF!</definedName>
    <definedName name="ตาราง5" localSheetId="2">#REF!</definedName>
    <definedName name="ตาราง5">#REF!</definedName>
    <definedName name="ตาราง6" localSheetId="2">#REF!</definedName>
    <definedName name="ตาราง6">#REF!</definedName>
    <definedName name="ตาราง7" localSheetId="2">#REF!</definedName>
    <definedName name="ตาราง7">#REF!</definedName>
    <definedName name="ตาราง8" localSheetId="2">#REF!</definedName>
    <definedName name="ตาราง8">#REF!</definedName>
    <definedName name="ตาราง9" localSheetId="2">#REF!</definedName>
    <definedName name="ตาราง9">#REF!</definedName>
    <definedName name="ตารางขนส่ง">[108]ค่าขนส่ง!$C$121:$O$320</definedName>
    <definedName name="ติดตั้งป้ายจราจร">[6]ได้งานตีเส้น!$H$46</definedName>
    <definedName name="ถนนแอสัลท์" localSheetId="2">#REF!</definedName>
    <definedName name="ถนนแอสัลท์">#REF!</definedName>
    <definedName name="ถม1" localSheetId="2">#REF!</definedName>
    <definedName name="ถม1">#REF!</definedName>
    <definedName name="ถม2">#REF!</definedName>
    <definedName name="ถม3">#REF!</definedName>
    <definedName name="ถม4">#REF!</definedName>
    <definedName name="ถมฝาย">#REF!</definedName>
    <definedName name="โถส้วมนั่งราบ" localSheetId="4">#REF!</definedName>
    <definedName name="โถส้วมนั่งราบ" localSheetId="5">#REF!</definedName>
    <definedName name="โถส้วมนั่งราบ" localSheetId="1">#REF!</definedName>
    <definedName name="โถส้วมนั่งราบ">#REF!</definedName>
    <definedName name="ทดสอบ">"Option Button 4,Option Button 3,Option Button 2"</definedName>
    <definedName name="ทรายถม" localSheetId="2">[5]ค่างานต้นทุน!$H$107</definedName>
    <definedName name="ทรายถม">#REF!</definedName>
    <definedName name="ทรายถมที่แหล่ง">'[5]ราคาวัสดุ-ค่าแรง'!$F$23</definedName>
    <definedName name="ทรายผสม" localSheetId="2">#REF!</definedName>
    <definedName name="ทรายผสม">#REF!</definedName>
    <definedName name="ทรายหยาบ" localSheetId="2">#REF!</definedName>
    <definedName name="ทรายหยาบ">#REF!</definedName>
    <definedName name="ทรายหยาบ1" localSheetId="2">#REF!</definedName>
    <definedName name="ทรายหยาบ1">#REF!</definedName>
    <definedName name="ทรายหยาบ2">#REF!</definedName>
    <definedName name="ทรายหยาบ3">#REF!</definedName>
    <definedName name="ทรายหยาบ4">#REF!</definedName>
    <definedName name="ทรายหยาบถนน">#REF!</definedName>
    <definedName name="ทรายหยาบที่แหล่ง">'[5]ราคาวัสดุ-ค่าแรง'!$F$24</definedName>
    <definedName name="ทรายหยาบหน้างาน">[5]ค่างานต้นทุน!$H$104</definedName>
    <definedName name="ท่อ" localSheetId="2">#REF!</definedName>
    <definedName name="ท่อ">#REF!</definedName>
    <definedName name="ท่อ100">'[5]ราคาวัสดุ-ค่าแรง'!$F$31</definedName>
    <definedName name="ท่อ12" localSheetId="2">#REF!</definedName>
    <definedName name="ท่อ12">#REF!</definedName>
    <definedName name="ท่อ120">'[5]ราคาวัสดุ-ค่าแรง'!$F$32</definedName>
    <definedName name="ท่อ150">'[5]ราคาวัสดุ-ค่าแรง'!$F$33</definedName>
    <definedName name="ท่อ25" localSheetId="2">#REF!</definedName>
    <definedName name="ท่อ25">#REF!</definedName>
    <definedName name="ท่อ40">'[5]ราคาวัสดุ-ค่าแรง'!$F$28</definedName>
    <definedName name="ท่อ60">'[5]ราคาวัสดุ-ค่าแรง'!$F$29</definedName>
    <definedName name="ท่อ80">'[5]ราคาวัสดุ-ค่าแรง'!$F$30</definedName>
    <definedName name="ท่อยาง">'[5]ราคาวัสดุ-ค่าแรง'!$F$65</definedName>
    <definedName name="ทั้งสิ้น" localSheetId="2">#REF!</definedName>
    <definedName name="ทั้งสิ้น">#REF!</definedName>
    <definedName name="ทาง" localSheetId="2">#REF!</definedName>
    <definedName name="ทาง">#REF!</definedName>
    <definedName name="ที่สุด" localSheetId="2">#REF!</definedName>
    <definedName name="ที่สุด">#REF!</definedName>
    <definedName name="น">#REF!</definedName>
    <definedName name="น_1" localSheetId="2">[5]ค่างานต้นทุน!#REF!</definedName>
    <definedName name="น_1">#REF!</definedName>
    <definedName name="น_2" localSheetId="2">[5]ค่างานต้นทุน!#REF!</definedName>
    <definedName name="น_2">[34]ค่างานต้นทุน!$H$310</definedName>
    <definedName name="น_3" localSheetId="2">[5]ค่างานต้นทุน!#REF!</definedName>
    <definedName name="น_3">[34]ค่างานต้นทุน!$H$315</definedName>
    <definedName name="น_4" localSheetId="2">[5]ค่างานต้นทุน!#REF!</definedName>
    <definedName name="น_4">[34]ค่างานต้นทุน!$H$320</definedName>
    <definedName name="น_5">[34]ค่างานต้นทุน!$H$325</definedName>
    <definedName name="น1">[109]ค่างานต้นทุนถนน!$H$316</definedName>
    <definedName name="น2">[109]ค่างานต้นทุนถนน!$H$321</definedName>
    <definedName name="น3">[109]ค่างานต้นทุนถนน!$H$326</definedName>
    <definedName name="น4">[109]ค่างานต้นทุนถนน!$H$331</definedName>
    <definedName name="น5">[109]ค่างานต้นทุนถนน!$H$338</definedName>
    <definedName name="น้ำมันทาแบบ">'[5]ราคาวัสดุ-ค่าแรง'!$F$68</definedName>
    <definedName name="บ_ต" localSheetId="2">[5]ค่างานต้นทุน!#REF!</definedName>
    <definedName name="บ_ต">[34]ค่างานต้นทุน!$H$300</definedName>
    <definedName name="บ1" localSheetId="2">[5]ค่างานต้นทุน!#REF!</definedName>
    <definedName name="บ1">#REF!</definedName>
    <definedName name="บ2" localSheetId="2">[5]ค่างานต้นทุน!#REF!</definedName>
    <definedName name="บ2">[34]ค่างานต้นทุน!$H$259</definedName>
    <definedName name="บ3_บ36" localSheetId="2">[5]ค่างานต้นทุน!#REF!</definedName>
    <definedName name="บ3_บ36">[34]ค่างานต้นทุน!$H$264</definedName>
    <definedName name="บบบ" localSheetId="2">[64]ภูมิทัศน์!#REF!</definedName>
    <definedName name="บบบ">[64]ภูมิทัศน์!#REF!</definedName>
    <definedName name="บันไดลิง1" localSheetId="2">#REF!</definedName>
    <definedName name="บันไดลิง1">#REF!</definedName>
    <definedName name="บันไดลิง2">#REF!</definedName>
    <definedName name="บันไดลิง3">#REF!</definedName>
    <definedName name="บันไดลิง4">#REF!</definedName>
    <definedName name="แบ่งงวดงาน12">#REF!</definedName>
    <definedName name="ใบ" localSheetId="4" hidden="1">{"'SUMMATION'!$B$2:$I$2"}</definedName>
    <definedName name="ใบ" localSheetId="5" hidden="1">{"'SUMMATION'!$B$2:$I$2"}</definedName>
    <definedName name="ใบ" localSheetId="2" hidden="1">{"'SUMMATION'!$B$2:$I$2"}</definedName>
    <definedName name="ใบ" localSheetId="0" hidden="1">{"'SUMMATION'!$B$2:$I$2"}</definedName>
    <definedName name="ใบ" localSheetId="1" hidden="1">{"'SUMMATION'!$B$2:$I$2"}</definedName>
    <definedName name="ใบ" hidden="1">{"'SUMMATION'!$B$2:$I$2"}</definedName>
    <definedName name="ป">#REF!</definedName>
    <definedName name="ป." localSheetId="2">#REF!</definedName>
    <definedName name="ป.">#REF!</definedName>
    <definedName name="ป.ใน" localSheetId="2">#REF!</definedName>
    <definedName name="ป.ใน">#REF!</definedName>
    <definedName name="ป5">#REF!</definedName>
    <definedName name="ป6" localSheetId="2">#REF!</definedName>
    <definedName name="ป6">#REF!</definedName>
    <definedName name="ปก">'[110]หน้า ปมก'!$K$848</definedName>
    <definedName name="ปก32" localSheetId="4" hidden="1">{"'SUMMATION'!$B$2:$I$2"}</definedName>
    <definedName name="ปก32" localSheetId="5" hidden="1">{"'SUMMATION'!$B$2:$I$2"}</definedName>
    <definedName name="ปก32" localSheetId="2" hidden="1">{"'SUMMATION'!$B$2:$I$2"}</definedName>
    <definedName name="ปก32" localSheetId="0" hidden="1">{"'SUMMATION'!$B$2:$I$2"}</definedName>
    <definedName name="ปก32" localSheetId="1" hidden="1">{"'SUMMATION'!$B$2:$I$2"}</definedName>
    <definedName name="ปก32" hidden="1">{"'SUMMATION'!$B$2:$I$2"}</definedName>
    <definedName name="ปน2">#REF!</definedName>
    <definedName name="ปปป">[111]boq!#REF!</definedName>
    <definedName name="ปร.4" localSheetId="2">#REF!</definedName>
    <definedName name="ปร.4">#REF!</definedName>
    <definedName name="ปร.4เข็ม2" localSheetId="2">#REF!</definedName>
    <definedName name="ปร.4เข็ม2">#REF!</definedName>
    <definedName name="ปร.4เข็ม3">#REF!</definedName>
    <definedName name="ปร.4อ">#REF!</definedName>
    <definedName name="ปร.4อาคาร">#REF!</definedName>
    <definedName name="ปร.5" localSheetId="2">#REF!</definedName>
    <definedName name="ปร.5">#REF!</definedName>
    <definedName name="ปร.5.1">#REF!</definedName>
    <definedName name="ปร6">#REF!</definedName>
    <definedName name="ป้อมยาม">#REF!</definedName>
    <definedName name="ป้ายใหม่" localSheetId="2">[106]ค่างานต้นทุน!#REF!</definedName>
    <definedName name="ป้ายใหม่">[106]ค่างานต้นทุน!#REF!</definedName>
    <definedName name="ปีก1" localSheetId="2">#REF!</definedName>
    <definedName name="ปีก1">#REF!</definedName>
    <definedName name="ปีก2" localSheetId="2">#REF!</definedName>
    <definedName name="ปีก2">#REF!</definedName>
    <definedName name="ปูน">'[5]ราคาวัสดุ-ค่าแรง'!$F$22</definedName>
    <definedName name="ปูนยาแนว" localSheetId="2">[5]ค่างานต้นทุน!$H$116</definedName>
    <definedName name="ปูนยาแนว">#REF!</definedName>
    <definedName name="ปูนหน้างาน">[5]ค่างานต้นทุน!$H$114</definedName>
    <definedName name="ผนัง1" localSheetId="2">#REF!</definedName>
    <definedName name="ผนัง1">#REF!</definedName>
    <definedName name="ผนัง12" localSheetId="2">#REF!</definedName>
    <definedName name="ผนัง12">#REF!</definedName>
    <definedName name="ผลงานแต่ละสัปดาห์">[112]ส่วนใส่ปริมาณงาน!$G$3:$CX$31</definedName>
    <definedName name="ผลงานสะสม">[112]ส่วนคำนวณ1!$G$41:$CX$68</definedName>
    <definedName name="ผูกเหล็ก" localSheetId="2">#REF!</definedName>
    <definedName name="ผูกเหล็ก">#REF!</definedName>
    <definedName name="เผื่อ" localSheetId="2">#REF!</definedName>
    <definedName name="เผื่อ">#REF!</definedName>
    <definedName name="แผงปิดตอม่อ">[33]ปร4สะพาน11PC!$I$175</definedName>
    <definedName name="พ้ะพั้" localSheetId="2">#REF!</definedName>
    <definedName name="พ้ะพั้">#REF!</definedName>
    <definedName name="พัมนาเมืองอัมพวา" localSheetId="2">#REF!</definedName>
    <definedName name="พัมนาเมืองอัมพวา">#REF!</definedName>
    <definedName name="พื้น1" localSheetId="2">#REF!</definedName>
    <definedName name="พื้น1">#REF!</definedName>
    <definedName name="พื้น10ม." localSheetId="2">#REF!</definedName>
    <definedName name="พื้น10ม.">#REF!</definedName>
    <definedName name="พื้น12" localSheetId="2">#REF!</definedName>
    <definedName name="พื้น12">#REF!</definedName>
    <definedName name="พื้น12ม." localSheetId="2">#REF!</definedName>
    <definedName name="พื้น12ม.">#REF!</definedName>
    <definedName name="พื้น5ม." localSheetId="2">#REF!</definedName>
    <definedName name="พื้น5ม.">#REF!</definedName>
    <definedName name="พื้น6ม." localSheetId="2">#REF!</definedName>
    <definedName name="พื้น6ม.">#REF!</definedName>
    <definedName name="พื้น7ม." localSheetId="2">#REF!</definedName>
    <definedName name="พื้น7ม.">#REF!</definedName>
    <definedName name="พื้น8ม." localSheetId="2">#REF!</definedName>
    <definedName name="พื้น8ม.">#REF!</definedName>
    <definedName name="พื้น9ม." localSheetId="2">#REF!</definedName>
    <definedName name="พื้น9ม.">#REF!</definedName>
    <definedName name="พื้นที่widening" localSheetId="2">#REF!</definedName>
    <definedName name="พื้นที่widening">#REF!</definedName>
    <definedName name="พื้นที่ทางเชื่อม">[5]ทางเชื่อม!$G$27</definedName>
    <definedName name="พื้นสะพาน11_10">[33]ปร4สะพาน11PC!$I$125</definedName>
    <definedName name="พื้นสะพาน11_20">[33]ปร4สะพาน11PC!$I$150</definedName>
    <definedName name="พื้นสะพาน9">[33]ปร4สะพาน9PC!$I$75</definedName>
    <definedName name="พื้นสะพาน9_10">[33]ปร4สะพาน9PC!$I$75</definedName>
    <definedName name="เพดาน" localSheetId="2">[103]ภูมิทัศน์!#REF!</definedName>
    <definedName name="เพดาน">[103]ภูมิทัศน์!#REF!</definedName>
    <definedName name="ฟ700" localSheetId="2">[90]LITF!#REF!</definedName>
    <definedName name="ฟ700">[90]LITF!#REF!</definedName>
    <definedName name="ฟา" localSheetId="2">#REF!</definedName>
    <definedName name="ฟา">#REF!</definedName>
    <definedName name="ฟๅ" localSheetId="2">#REF!</definedName>
    <definedName name="ฟๅ">#REF!</definedName>
    <definedName name="ไฟฟ้า">#REF!</definedName>
    <definedName name="ภาพและเสียง" localSheetId="2">[38]boq!#REF!</definedName>
    <definedName name="ภาพและเสียง">[38]boq!#REF!</definedName>
    <definedName name="ภูมิอากาศ">[96]ข้อมูลขนส่ง!$B$2</definedName>
    <definedName name="มอนต่า" localSheetId="2">#REF!</definedName>
    <definedName name="มอนต่า">#REF!</definedName>
    <definedName name="มาโคร72">#N/A</definedName>
    <definedName name="เม" localSheetId="2">'[95]เชียงคาน จ.เลย'!#REF!</definedName>
    <definedName name="เม">'[95]เชียงคาน จ.เลย'!#REF!</definedName>
    <definedName name="ไม่" localSheetId="2">#REF!</definedName>
    <definedName name="ไม่">#REF!</definedName>
    <definedName name="ไม้1.5x3">'[5]ราคาวัสดุ-ค่าแรง'!$F$56</definedName>
    <definedName name="ไม้2x6">'[5]ราคาวัสดุ-ค่าแรง'!$F$57</definedName>
    <definedName name="ไม้ค้ำ6">'[60]ราคาวัสดุ-ค่าแรง'!$D$36</definedName>
    <definedName name="ไม้แบบ">'[5]ราคาวัสดุ-ค่าแรง'!$F$27</definedName>
    <definedName name="ไม้แบบ1" localSheetId="2">#REF!</definedName>
    <definedName name="ไม้แบบ1">#REF!</definedName>
    <definedName name="ไม้แบบ2" localSheetId="2">#REF!</definedName>
    <definedName name="ไม้แบบ2">#REF!</definedName>
    <definedName name="ไม้แบบ3" localSheetId="2">#REF!</definedName>
    <definedName name="ไม้แบบ3">#REF!</definedName>
    <definedName name="ไม้แบบ4">#REF!</definedName>
    <definedName name="ไม้แบบฝาย">#REF!</definedName>
    <definedName name="ไม่มี" localSheetId="2">[5]ค่างานต้นทุน!#REF!</definedName>
    <definedName name="ไม่มี">[5]ค่างานต้นทุน!#REF!</definedName>
    <definedName name="ไม่มีรอยต่อตามยาว" localSheetId="2">[5]ค่างานต้นทุน!#REF!</definedName>
    <definedName name="ไม่มีรอยต่อตามยาว">[5]ค่างานต้นทุน!#REF!</definedName>
    <definedName name="ไม่มีรอยตามยาว" localSheetId="2">[5]ค่างานต้นทุนสะพาน1!#REF!</definedName>
    <definedName name="ไม่มีรอยตามยาว">[5]ค่างานต้นทุนสะพาน1!#REF!</definedName>
    <definedName name="ไม้อัด">'[5]ราคาวัสดุ-ค่าแรง'!$F$58</definedName>
    <definedName name="ยท2544" localSheetId="2">#REF!</definedName>
    <definedName name="ยท2544">#REF!</definedName>
    <definedName name="ยนแ" localSheetId="2">[64]ภูมิทัศน์!#REF!</definedName>
    <definedName name="ยนแ">[64]ภูมิทัศน์!#REF!</definedName>
    <definedName name="ยางมะตอย">'[5]ราคาวัสดุ-ค่าแรง'!$F$69</definedName>
    <definedName name="ยาว1" localSheetId="2">#REF!</definedName>
    <definedName name="ยาว1">#REF!</definedName>
    <definedName name="ยาว12" localSheetId="2">#REF!</definedName>
    <definedName name="ยาว12">#REF!</definedName>
    <definedName name="ใยสังเคราะ_1">#REF!</definedName>
    <definedName name="ใยสังเคราะ_2">#REF!</definedName>
    <definedName name="ใยสังเคราะ1">#REF!</definedName>
    <definedName name="ใยสังเคราะ2">#REF!</definedName>
    <definedName name="ใยสังเคราะห์">#REF!</definedName>
    <definedName name="ใยสังเคราะห์_3">#REF!</definedName>
    <definedName name="ใยสังเคราะห์3">#REF!</definedName>
    <definedName name="ใยสังเคราะห์4">#REF!</definedName>
    <definedName name="ใยสังเคราะห์ฝาย">#REF!</definedName>
    <definedName name="รถตีเส้น">[6]ได้งานตีเส้น!$H$28</definedName>
    <definedName name="รถบริการ">[6]ได้งานตีเส้น!$H$34</definedName>
    <definedName name="รร" localSheetId="2">#REF!</definedName>
    <definedName name="รร">#REF!</definedName>
    <definedName name="รวม1" localSheetId="2">#REF!</definedName>
    <definedName name="รวม1">#REF!</definedName>
    <definedName name="รวม1.1.1">'[95]เชียงคาน จ.เลย'!#REF!</definedName>
    <definedName name="รวม1.1.3">'[95]เชียงคาน จ.เลย'!#REF!</definedName>
    <definedName name="รวม1.1.4">'[95]เชียงคาน จ.เลย'!#REF!</definedName>
    <definedName name="รวม1.1.5">'[95]เชียงคาน จ.เลย'!#REF!</definedName>
    <definedName name="รวม1.1.6">'[95]เชียงคาน จ.เลย'!#REF!</definedName>
    <definedName name="รวม1.1.7">'[95]เชียงคาน จ.เลย'!#REF!</definedName>
    <definedName name="รวม1.1.8">'[95]เชียงคาน จ.เลย'!#REF!</definedName>
    <definedName name="รวม1.1.9">'[95]เชียงคาน จ.เลย'!#REF!</definedName>
    <definedName name="รวม2">[5]ปร.4สะพาน1!$I$49</definedName>
    <definedName name="รวม2.1" localSheetId="2">#REF!</definedName>
    <definedName name="รวม2.1">#REF!</definedName>
    <definedName name="รวม2.1.1">#REF!</definedName>
    <definedName name="รวม2.1.2">#REF!</definedName>
    <definedName name="รวม2.1.3">#REF!</definedName>
    <definedName name="รวม2.1.4">#REF!</definedName>
    <definedName name="รวม2.1.5">#REF!</definedName>
    <definedName name="รวม2.2">#REF!</definedName>
    <definedName name="รวม2.2.1">#REF!</definedName>
    <definedName name="รวม2.2.2">#REF!</definedName>
    <definedName name="รวม2.2.3">#REF!</definedName>
    <definedName name="รวม2.2.4">#REF!</definedName>
    <definedName name="รวม2.2.5">#REF!</definedName>
    <definedName name="รวม2.3">#REF!</definedName>
    <definedName name="รวม2.3.1">#REF!</definedName>
    <definedName name="รวม2.3.2">#REF!</definedName>
    <definedName name="รวม2.3.3">#REF!</definedName>
    <definedName name="รวม2.3.4">#REF!</definedName>
    <definedName name="รวม2.3.5">#REF!</definedName>
    <definedName name="รวม3">[5]ปร.4สะพาน1!$I$67</definedName>
    <definedName name="รวม4" localSheetId="2">#REF!</definedName>
    <definedName name="รวม4">#REF!</definedName>
    <definedName name="รวม5">[5]ปร.4สะพาน1!$I$102</definedName>
    <definedName name="รวม6">[5]ปร.4สะพาน1!$I$128</definedName>
    <definedName name="รวมเงิน">[112]ส่วนใส่ปริมาณงาน!$E$32</definedName>
    <definedName name="รวมดำเนินการเอง" localSheetId="2">#REF!</definedName>
    <definedName name="รวมดำเนินการเอง">#REF!</definedName>
    <definedName name="รวมต้นทุน" localSheetId="2">#REF!</definedName>
    <definedName name="รวมต้นทุน">#REF!</definedName>
    <definedName name="รวมถนน">#REF!</definedName>
    <definedName name="รวมศาลา">#REF!</definedName>
    <definedName name="รองพื้น1">#REF!</definedName>
    <definedName name="รองพื้น2">#REF!</definedName>
    <definedName name="รองพื้น3">#REF!</definedName>
    <definedName name="รองพื้น4">#REF!</definedName>
    <definedName name="รองพื้นฝาย">#REF!</definedName>
    <definedName name="รอยต่อตามยาว">#REF!</definedName>
    <definedName name="รอยต่อหดตัว">#REF!</definedName>
    <definedName name="ระยะดินตัด" localSheetId="2">#REF!</definedName>
    <definedName name="ระยะดินตัด">#REF!</definedName>
    <definedName name="ระยะดินถม" localSheetId="2">#REF!</definedName>
    <definedName name="ระยะดินถม">#REF!</definedName>
    <definedName name="ระยะทรายถม" localSheetId="2">#REF!</definedName>
    <definedName name="ระยะทรายถม">#REF!</definedName>
    <definedName name="ระยะทรายหยาบ" localSheetId="2">#REF!</definedName>
    <definedName name="ระยะทรายหยาบ">#REF!</definedName>
    <definedName name="ระยะทาง">[105]ปร.4!$C$6</definedName>
    <definedName name="ระยะทางขนส่งปูนซีเมนต์" localSheetId="2">#REF!</definedName>
    <definedName name="ระยะทางขนส่งปูนซีเมนต์">#REF!</definedName>
    <definedName name="ระยะปูนต์" localSheetId="2">#REF!</definedName>
    <definedName name="ระยะปูนต์">#REF!</definedName>
    <definedName name="ระยะลูกรัง" localSheetId="2">#REF!</definedName>
    <definedName name="ระยะลูกรัง">#REF!</definedName>
    <definedName name="ระยะวัสดุคัดเลือก" localSheetId="2">#REF!</definedName>
    <definedName name="ระยะวัสดุคัดเลือก">#REF!</definedName>
    <definedName name="ระยะหิน12" localSheetId="2">#REF!</definedName>
    <definedName name="ระยะหิน12">#REF!</definedName>
    <definedName name="ระยะหินคลุก" localSheetId="2">#REF!</definedName>
    <definedName name="ระยะหินคลุก">#REF!</definedName>
    <definedName name="ระยะหินผสม" localSheetId="2">#REF!</definedName>
    <definedName name="ระยะหินผสม">#REF!</definedName>
    <definedName name="ระยะเหล็กเส้น" localSheetId="2">#REF!</definedName>
    <definedName name="ระยะเหล็กเส้น">#REF!</definedName>
    <definedName name="ระยะแอสฟัลท์" localSheetId="2">#REF!</definedName>
    <definedName name="ระยะแอสฟัลท์">#REF!</definedName>
    <definedName name="ราคากลางสว่างแดนดิน" localSheetId="2">#REF!</definedName>
    <definedName name="ราคากลางสว่างแดนดิน">#REF!</definedName>
    <definedName name="ราคาดินตัด" localSheetId="2">#REF!</definedName>
    <definedName name="ราคาดินตัด">#REF!</definedName>
    <definedName name="ราคาดินถม" localSheetId="2">#REF!</definedName>
    <definedName name="ราคาดินถม">#REF!</definedName>
    <definedName name="ราคาต่อหน่วย">#REF!</definedName>
    <definedName name="ราคาต่อหน่วยน็อต">#REF!</definedName>
    <definedName name="ราคาต่อหน่วยสตัด">#REF!</definedName>
    <definedName name="ราคาตะปู">[92]Sheet1!$C$28</definedName>
    <definedName name="ราคาทรายถม" localSheetId="2">#REF!</definedName>
    <definedName name="ราคาทรายถม">#REF!</definedName>
    <definedName name="ราคาทรายหยาบ" localSheetId="2">#REF!</definedName>
    <definedName name="ราคาทรายหยาบ">#REF!</definedName>
    <definedName name="ราคาน็อตGRยาว">[92]Sheet1!$D$89</definedName>
    <definedName name="ราคาน็อตGRสั้น">[92]Sheet1!$D$88</definedName>
    <definedName name="ราคาน็อตตัวละ">[92]Sheet1!$C$51</definedName>
    <definedName name="ราคาปูนต์" localSheetId="2">#REF!</definedName>
    <definedName name="ราคาปูนต์">#REF!</definedName>
    <definedName name="ราคาแผ่นGuardRailต่อเมตร">[92]Sheet1!$F$85</definedName>
    <definedName name="ราคาแผ่นปลายGuardRail">[92]Sheet1!$D$87</definedName>
    <definedName name="ราคาไม้เนื้อแข็ง">[92]Sheet1!$C$61</definedName>
    <definedName name="ราคาไม้แบบต้นทุน">[92]Sheet1!$C$29</definedName>
    <definedName name="ราคาลูกรัง" localSheetId="2">#REF!</definedName>
    <definedName name="ราคาลูกรัง">#REF!</definedName>
    <definedName name="ราคาวัสดุคัดเลือก" localSheetId="2">#REF!</definedName>
    <definedName name="ราคาวัสดุคัดเลือก">#REF!</definedName>
    <definedName name="ราคาสีเทอร์โม">[92]Sheet1!$E$95</definedName>
    <definedName name="ราคาสีน้ำมัน">[92]Sheet1!$C$55</definedName>
    <definedName name="ราคาสีสะท้อนแสง">[92]Sheet1!$C$54</definedName>
    <definedName name="ราคาเสาGuardRail">[92]Sheet1!$D$86</definedName>
    <definedName name="ราคาหิน12" localSheetId="2">#REF!</definedName>
    <definedName name="ราคาหิน12">#REF!</definedName>
    <definedName name="ราคาหินคลุก" localSheetId="2">#REF!</definedName>
    <definedName name="ราคาหินคลุก">#REF!</definedName>
    <definedName name="ราคาหินผสม" localSheetId="2">#REF!</definedName>
    <definedName name="ราคาหินผสม">#REF!</definedName>
    <definedName name="ราคาเหล็กเส้น" localSheetId="2">#REF!</definedName>
    <definedName name="ราคาเหล็กเส้น">#REF!</definedName>
    <definedName name="ราคาแอสฟัลท์" localSheetId="2">#REF!</definedName>
    <definedName name="ราคาแอสฟัลท์">#REF!</definedName>
    <definedName name="รางฝาเหล็ก" localSheetId="2">#REF!</definedName>
    <definedName name="รางฝาเหล็ก">#REF!</definedName>
    <definedName name="ราย" localSheetId="4" hidden="1">{"'ค่าแรงช่าง'!$A$1:$H$57"}</definedName>
    <definedName name="ราย" localSheetId="5" hidden="1">{"'ค่าแรงช่าง'!$A$1:$H$57"}</definedName>
    <definedName name="ราย" localSheetId="2" hidden="1">{"'ค่าแรงช่าง'!$A$1:$H$57"}</definedName>
    <definedName name="ราย" localSheetId="0" hidden="1">{"'ค่าแรงช่าง'!$A$1:$H$57"}</definedName>
    <definedName name="ราย" localSheetId="1" hidden="1">{"'ค่าแรงช่าง'!$A$1:$H$57"}</definedName>
    <definedName name="ราย" hidden="1">{"'ค่าแรงช่าง'!$A$1:$H$57"}</definedName>
    <definedName name="รายการแก้ไข">#REF!</definedName>
    <definedName name="รายการงวด" localSheetId="2">#REF!</definedName>
    <definedName name="รายการงวด">#REF!</definedName>
    <definedName name="รายการงวด2" localSheetId="2">#REF!</definedName>
    <definedName name="รายการงวด2">#REF!</definedName>
    <definedName name="รายละเอียดการคำนวณค่างานต้นทุน">#REF!</definedName>
    <definedName name="รายละเอียดงาน">#REF!</definedName>
    <definedName name="ราวกันตก1">#REF!</definedName>
    <definedName name="ราวกันตก2">#REF!</definedName>
    <definedName name="ราวกันตก3">#REF!</definedName>
    <definedName name="ราวกันตก4">#REF!</definedName>
    <definedName name="ราวกันตก5">#REF!</definedName>
    <definedName name="รีรีร">[64]ภูมิทัศน์!#REF!</definedName>
    <definedName name="เริ่มต้น" localSheetId="2">#REF!</definedName>
    <definedName name="เริ่มต้น">#REF!</definedName>
    <definedName name="ลบ.ม." localSheetId="2">#REF!</definedName>
    <definedName name="ลบ.ม.">#REF!</definedName>
    <definedName name="ลวด">'[5]ราคาวัสดุ-ค่าแรง'!$F$26</definedName>
    <definedName name="ลอก1" localSheetId="2">#REF!</definedName>
    <definedName name="ลอก1">#REF!</definedName>
    <definedName name="ลอก2">#REF!</definedName>
    <definedName name="ล่าสุด">#REF!</definedName>
    <definedName name="ลูกรัง">'[5]ราคาวัสดุ-ค่าแรง'!$F$10</definedName>
    <definedName name="ลูกรัง1" localSheetId="2">#REF!</definedName>
    <definedName name="ลูกรัง1">#REF!</definedName>
    <definedName name="ลูกรัง2">#REF!</definedName>
    <definedName name="ลูกรัง3">#REF!</definedName>
    <definedName name="ลูกรัง4">#REF!</definedName>
    <definedName name="ลูกรังฝาย">#REF!</definedName>
    <definedName name="เลนสเขบ">[103]ภูมิทัศน์!#REF!</definedName>
    <definedName name="วว" localSheetId="2">#REF!</definedName>
    <definedName name="วว">#REF!</definedName>
    <definedName name="ววว" localSheetId="2">#REF!</definedName>
    <definedName name="ววว">#REF!</definedName>
    <definedName name="วววววววว" localSheetId="3">#REF!</definedName>
    <definedName name="วววววววว" localSheetId="2">#REF!</definedName>
    <definedName name="วววววววว">#REF!</definedName>
    <definedName name="ววววววววว" localSheetId="3">#REF!</definedName>
    <definedName name="ววววววววว" localSheetId="2">#REF!</definedName>
    <definedName name="ววววววววว">#REF!</definedName>
    <definedName name="วันที่8">#REF!</definedName>
    <definedName name="วันที่9">#REF!</definedName>
    <definedName name="ศาลปกครอง" localSheetId="3">#REF!</definedName>
    <definedName name="ศาลปกครอง" localSheetId="2">#REF!</definedName>
    <definedName name="ศาลปกครอง">#REF!</definedName>
    <definedName name="ส" localSheetId="2">#REF!</definedName>
    <definedName name="ส">#REF!</definedName>
    <definedName name="ส1" localSheetId="2">[5]ค่างานต้นทุน!#REF!</definedName>
    <definedName name="ส1">#REF!</definedName>
    <definedName name="ส2" localSheetId="2">[5]ค่างานต้นทุน!#REF!</definedName>
    <definedName name="ส2">#REF!</definedName>
    <definedName name="ส3" localSheetId="2">[5]ค่างานต้นทุน!#REF!</definedName>
    <definedName name="ส3">#REF!</definedName>
    <definedName name="ส4" localSheetId="2">[5]ค่างานต้นทุน!#REF!</definedName>
    <definedName name="ส4">#REF!</definedName>
    <definedName name="สถานที่">'[104]งานซ๋อมพื้นคอนกรีต 1'!$N$2</definedName>
    <definedName name="สรุปboxR" localSheetId="2">#REF!</definedName>
    <definedName name="สรุปboxR">#REF!</definedName>
    <definedName name="สรุปค่าก่อสร้าง" localSheetId="2">#REF!</definedName>
    <definedName name="สรุปค่าก่อสร้าง">#REF!</definedName>
    <definedName name="สรุปงานอาคาร">#REF!</definedName>
    <definedName name="สรุปถนนL">#REF!</definedName>
    <definedName name="สรุปถนนR">#REF!</definedName>
    <definedName name="สรุปสะพานL">[33]สรุปสะพานL!$D$14</definedName>
    <definedName name="สรุปสะพานR">[33]สรุปสะพานR!$D$14</definedName>
    <definedName name="สว่าง" localSheetId="2">#REF!</definedName>
    <definedName name="สว่าง">#REF!</definedName>
    <definedName name="สส">#REF!</definedName>
    <definedName name="สะพาน">#REF!</definedName>
    <definedName name="สะพาน1L">[33]ปร.4สะพานL!#REF!</definedName>
    <definedName name="สะพาน2" localSheetId="2">#REF!</definedName>
    <definedName name="สะพาน2">#REF!</definedName>
    <definedName name="สะพาน2L" localSheetId="2">[33]ปร.4สะพานL!#REF!</definedName>
    <definedName name="สะพาน2L">[33]ปร.4สะพานL!#REF!</definedName>
    <definedName name="สะพาน3L" localSheetId="2">[33]ปร.4สะพานL!#REF!</definedName>
    <definedName name="สะพาน3L">[33]ปร.4สะพานL!#REF!</definedName>
    <definedName name="สะพาน4L" localSheetId="2">[33]ปร.4สะพานL!#REF!</definedName>
    <definedName name="สะพาน4L">[33]ปร.4สะพานL!#REF!</definedName>
    <definedName name="สะพาน5L" localSheetId="2">[33]ปร.4สะพานL!#REF!</definedName>
    <definedName name="สะพาน5L">[33]ปร.4สะพานL!#REF!</definedName>
    <definedName name="สะพาน5R" localSheetId="2">#REF!</definedName>
    <definedName name="สะพาน5R">#REF!</definedName>
    <definedName name="สะพานท่าอู่">#REF!</definedName>
    <definedName name="สังเคราะห์3">#REF!</definedName>
    <definedName name="สัปดาห์">[112]ส่วนคำนวณ1!$A$28:$E$31</definedName>
    <definedName name="สีสะพาน" localSheetId="2">#REF!</definedName>
    <definedName name="สีสะพาน">#REF!</definedName>
    <definedName name="สูง1" localSheetId="2">#REF!</definedName>
    <definedName name="สูง1">#REF!</definedName>
    <definedName name="สูง12">'[5]Multi_Box 1'!$C$52</definedName>
    <definedName name="สูงเฮช1" localSheetId="2">#REF!</definedName>
    <definedName name="สูงเฮช1">#REF!</definedName>
    <definedName name="สูงเฮช12" localSheetId="2">#REF!</definedName>
    <definedName name="สูงเฮช12">#REF!</definedName>
    <definedName name="เสาเข็มที่เหลือ" localSheetId="2">#REF!</definedName>
    <definedName name="เสาเข็มที่เหลือ">#REF!</definedName>
    <definedName name="เสาเข็มยาว" localSheetId="2">#REF!</definedName>
    <definedName name="เสาเข็มยาว">#REF!</definedName>
    <definedName name="เสาธง" localSheetId="2">#REF!</definedName>
    <definedName name="เสาธง">#REF!</definedName>
    <definedName name="แสง" localSheetId="2">[38]boq!#REF!</definedName>
    <definedName name="แสง">[38]boq!#REF!</definedName>
    <definedName name="แสงสว่างห้องประชุม" localSheetId="2">[38]boq!#REF!</definedName>
    <definedName name="แสงสว่างห้องประชุม">[38]boq!#REF!</definedName>
    <definedName name="หญ้า1" localSheetId="2">#REF!</definedName>
    <definedName name="หญ้า1">#REF!</definedName>
    <definedName name="หญ้า2" localSheetId="2">#REF!</definedName>
    <definedName name="หญ้า2">#REF!</definedName>
    <definedName name="หญ้า3" localSheetId="2">#REF!</definedName>
    <definedName name="หญ้า3">#REF!</definedName>
    <definedName name="หญ้า4">#REF!</definedName>
    <definedName name="หญ้าฝาย">#REF!</definedName>
    <definedName name="หยาบ">#REF!</definedName>
    <definedName name="หหห" localSheetId="4" hidden="1">{#N/A,#N/A,FALSE,"CCTV"}</definedName>
    <definedName name="หหห" localSheetId="5" hidden="1">{#N/A,#N/A,FALSE,"CCTV"}</definedName>
    <definedName name="หหห" localSheetId="3">#REF!</definedName>
    <definedName name="หหห" localSheetId="2" hidden="1">{#N/A,#N/A,FALSE,"CCTV"}</definedName>
    <definedName name="หหห" localSheetId="0" hidden="1">{#N/A,#N/A,FALSE,"CCTV"}</definedName>
    <definedName name="หหห" localSheetId="1" hidden="1">{#N/A,#N/A,FALSE,"CCTV"}</definedName>
    <definedName name="หหห" hidden="1">{#N/A,#N/A,FALSE,"CCTV"}</definedName>
    <definedName name="หหาหหา" hidden="1">[19]PL!#REF!</definedName>
    <definedName name="ห้องน้ำ" localSheetId="2">#REF!</definedName>
    <definedName name="ห้องน้ำ">#REF!</definedName>
    <definedName name="ห้องน้ำ3" localSheetId="2">#REF!</definedName>
    <definedName name="ห้องน้ำ3">#REF!</definedName>
    <definedName name="หัวกระเทาะ">[6]ได้งานตีเส้น!$H$44</definedName>
    <definedName name="หิน12">'[5]ราคาวัสดุ-ค่าแรง'!$F$15</definedName>
    <definedName name="หิน2" localSheetId="2">#REF!</definedName>
    <definedName name="หิน2">#REF!</definedName>
    <definedName name="หิน2_1">#REF!</definedName>
    <definedName name="หิน2_2">#REF!</definedName>
    <definedName name="หิน2_2_2">#REF!</definedName>
    <definedName name="หิน2_3">#REF!</definedName>
    <definedName name="หิน2_4">#REF!</definedName>
    <definedName name="หิน2_ตั้ง">#REF!</definedName>
    <definedName name="หิน2_ปีก">#REF!</definedName>
    <definedName name="หิน2๘3">#REF!</definedName>
    <definedName name="หิน2๘4">#REF!</definedName>
    <definedName name="หิน3">#REF!</definedName>
    <definedName name="หิน3_1">#REF!</definedName>
    <definedName name="หิน3_2">#REF!</definedName>
    <definedName name="หิน3_3">#REF!</definedName>
    <definedName name="หิน3_4">#REF!</definedName>
    <definedName name="หิน34">'[5]ราคาวัสดุ-ค่าแรง'!$F$14</definedName>
    <definedName name="หิน38">'[5]ราคาวัสดุ-ค่าแรง'!$F$16</definedName>
    <definedName name="หิน3๘3" localSheetId="2">#REF!</definedName>
    <definedName name="หิน3๘3">#REF!</definedName>
    <definedName name="หินsingle" localSheetId="2">#REF!</definedName>
    <definedName name="หินsingle">#REF!</definedName>
    <definedName name="หินก่อ1">#REF!</definedName>
    <definedName name="หินก่อ2">#REF!</definedName>
    <definedName name="หินก่อ3">#REF!</definedName>
    <definedName name="หินก่อ4">#REF!</definedName>
    <definedName name="หินคลุก" localSheetId="2">'[5]ราคาวัสดุ-ค่าแรง'!$F$11</definedName>
    <definedName name="หินคลุก">#REF!</definedName>
    <definedName name="หินผสม" localSheetId="2">#REF!</definedName>
    <definedName name="หินผสม">#REF!</definedName>
    <definedName name="หินผสมคอนกรีต">'[5]ราคาวัสดุ-ค่าแรง'!$F$12</definedName>
    <definedName name="หินผสมแอสฟัลต์">'[5]ราคาวัสดุ-ค่าแรง'!$F$17</definedName>
    <definedName name="หินฝุ่น">'[5]ราคาวัสดุ-ค่าแรง'!$F$13</definedName>
    <definedName name="หินย่อย" localSheetId="2">#REF!</definedName>
    <definedName name="หินย่อย">#REF!</definedName>
    <definedName name="หินย่อยหน้างาน">[5]ค่างานต้นทุน!$H$111</definedName>
    <definedName name="หินเรียง1" localSheetId="2">#REF!</definedName>
    <definedName name="หินเรียง1">#REF!</definedName>
    <definedName name="หินเรียง2" localSheetId="2">#REF!</definedName>
    <definedName name="หินเรียง2">#REF!</definedName>
    <definedName name="หินเรียง3" localSheetId="2">#REF!</definedName>
    <definedName name="หินเรียง3">#REF!</definedName>
    <definedName name="หินเรียง4">#REF!</definedName>
    <definedName name="หินเรียงฝาย">#REF!</definedName>
    <definedName name="หินใหญ่">#REF!</definedName>
    <definedName name="หินแอสฟัลท์">#REF!</definedName>
    <definedName name="เหล็ก">#REF!</definedName>
    <definedName name="เหล็กเสริม">'[5]ราคาวัสดุ-ค่าแรง'!$F$25</definedName>
    <definedName name="เหล็กเสริม1" localSheetId="2">#REF!</definedName>
    <definedName name="เหล็กเสริม1">#REF!</definedName>
    <definedName name="เหล็กเสริม2">#REF!</definedName>
    <definedName name="เหล็กเสริม3">#REF!</definedName>
    <definedName name="เหล็กเสริม4">#REF!</definedName>
    <definedName name="เหล็กเสริมฝาย">#REF!</definedName>
    <definedName name="แหล่ง12">'[5]ราคาวัสดุ-ค่าแรง'!$G$15</definedName>
    <definedName name="แหล่งปูน" localSheetId="2">#REF!</definedName>
    <definedName name="แหล่งปูน">#REF!</definedName>
    <definedName name="แหล่งหินฝุ่น">'[5]ราคาวัสดุ-ค่าแรง'!$G$13</definedName>
    <definedName name="อ" localSheetId="2">[113]boq!#REF!</definedName>
    <definedName name="อ">[113]boq!#REF!</definedName>
    <definedName name="ออก" localSheetId="2">#REF!</definedName>
    <definedName name="ออก">#REF!</definedName>
    <definedName name="อาคารรับน้ำ">#REF!</definedName>
    <definedName name="อีกครั้ง">#REF!</definedName>
    <definedName name="อีกครั้ง20">#REF!</definedName>
    <definedName name="อีกครั้ง4">#REF!</definedName>
    <definedName name="า96">#REF!</definedName>
    <definedName name="견적조건" hidden="1">[114]산근!#REF!</definedName>
    <definedName name="부대공사" localSheetId="2" hidden="1">#REF!</definedName>
    <definedName name="부대공사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1" l="1"/>
  <c r="C132" i="1" l="1"/>
  <c r="C129" i="1"/>
  <c r="C127" i="1"/>
  <c r="C125" i="1"/>
  <c r="C131" i="1" s="1"/>
  <c r="C126" i="1" l="1"/>
  <c r="H132" i="1" l="1"/>
  <c r="C130" i="1"/>
  <c r="C128" i="1"/>
  <c r="C64" i="1"/>
  <c r="H129" i="1"/>
  <c r="H128" i="1"/>
  <c r="H127" i="1"/>
  <c r="F138" i="1"/>
  <c r="I138" i="1" s="1"/>
  <c r="F137" i="1"/>
  <c r="I137" i="1" s="1"/>
  <c r="F136" i="1"/>
  <c r="I136" i="1" s="1"/>
  <c r="F135" i="1"/>
  <c r="B12" i="6"/>
  <c r="D14" i="5"/>
  <c r="E13" i="5"/>
  <c r="F13" i="5" s="1"/>
  <c r="M44" i="4"/>
  <c r="M29" i="4"/>
  <c r="M40" i="4" s="1"/>
  <c r="M18" i="4"/>
  <c r="E13" i="3"/>
  <c r="E12" i="3"/>
  <c r="L8" i="3"/>
  <c r="E14" i="3" s="1"/>
  <c r="IW12" i="2"/>
  <c r="IW13" i="2" s="1"/>
  <c r="JA4" i="2"/>
  <c r="B4" i="2"/>
  <c r="E130" i="1"/>
  <c r="H122" i="1"/>
  <c r="F122" i="1"/>
  <c r="H121" i="1"/>
  <c r="F121" i="1"/>
  <c r="H120" i="1"/>
  <c r="F120" i="1"/>
  <c r="H119" i="1"/>
  <c r="H116" i="1"/>
  <c r="F116" i="1"/>
  <c r="H115" i="1"/>
  <c r="F115" i="1"/>
  <c r="H114" i="1"/>
  <c r="F114" i="1"/>
  <c r="H113" i="1"/>
  <c r="F113" i="1"/>
  <c r="H112" i="1"/>
  <c r="F112" i="1"/>
  <c r="H111" i="1"/>
  <c r="F111" i="1"/>
  <c r="H109" i="1"/>
  <c r="F109" i="1"/>
  <c r="H107" i="1"/>
  <c r="F107" i="1"/>
  <c r="H106" i="1"/>
  <c r="F106" i="1"/>
  <c r="H105" i="1"/>
  <c r="F105" i="1"/>
  <c r="H102" i="1"/>
  <c r="H101" i="1"/>
  <c r="F101" i="1"/>
  <c r="H100" i="1"/>
  <c r="H96" i="1"/>
  <c r="F96" i="1"/>
  <c r="H95" i="1"/>
  <c r="F95" i="1"/>
  <c r="H94" i="1"/>
  <c r="F94" i="1"/>
  <c r="H92" i="1"/>
  <c r="F92" i="1"/>
  <c r="H91" i="1"/>
  <c r="F91" i="1"/>
  <c r="H90" i="1"/>
  <c r="F90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F65" i="1"/>
  <c r="H64" i="1"/>
  <c r="F64" i="1"/>
  <c r="H63" i="1"/>
  <c r="F63" i="1"/>
  <c r="H59" i="1"/>
  <c r="F59" i="1"/>
  <c r="I59" i="1" s="1"/>
  <c r="H58" i="1"/>
  <c r="F58" i="1"/>
  <c r="H57" i="1"/>
  <c r="F57" i="1"/>
  <c r="H56" i="1"/>
  <c r="F56" i="1"/>
  <c r="H55" i="1"/>
  <c r="F55" i="1"/>
  <c r="H54" i="1"/>
  <c r="F54" i="1"/>
  <c r="H50" i="1"/>
  <c r="F50" i="1"/>
  <c r="H49" i="1"/>
  <c r="F49" i="1"/>
  <c r="I49" i="1" s="1"/>
  <c r="H48" i="1"/>
  <c r="F48" i="1"/>
  <c r="I48" i="1" s="1"/>
  <c r="H45" i="1"/>
  <c r="F45" i="1"/>
  <c r="H44" i="1"/>
  <c r="F44" i="1"/>
  <c r="F43" i="1"/>
  <c r="I43" i="1" s="1"/>
  <c r="H42" i="1"/>
  <c r="F42" i="1"/>
  <c r="H39" i="1"/>
  <c r="F39" i="1"/>
  <c r="H38" i="1"/>
  <c r="F38" i="1"/>
  <c r="H37" i="1"/>
  <c r="F37" i="1"/>
  <c r="H36" i="1"/>
  <c r="F36" i="1"/>
  <c r="H35" i="1"/>
  <c r="F35" i="1"/>
  <c r="H34" i="1"/>
  <c r="F34" i="1"/>
  <c r="I139" i="1" l="1"/>
  <c r="F129" i="1"/>
  <c r="I129" i="1" s="1"/>
  <c r="I106" i="1"/>
  <c r="I57" i="1"/>
  <c r="I37" i="1"/>
  <c r="I114" i="1"/>
  <c r="I56" i="1"/>
  <c r="I111" i="1"/>
  <c r="I116" i="1"/>
  <c r="I71" i="1"/>
  <c r="I58" i="1"/>
  <c r="I70" i="1"/>
  <c r="I34" i="1"/>
  <c r="I81" i="1"/>
  <c r="F127" i="1"/>
  <c r="I127" i="1" s="1"/>
  <c r="I36" i="1"/>
  <c r="I91" i="1"/>
  <c r="I96" i="1"/>
  <c r="I120" i="1"/>
  <c r="I39" i="1"/>
  <c r="I35" i="1"/>
  <c r="I38" i="1"/>
  <c r="I45" i="1"/>
  <c r="I92" i="1"/>
  <c r="I122" i="1"/>
  <c r="I85" i="1"/>
  <c r="I86" i="1"/>
  <c r="I112" i="1"/>
  <c r="I42" i="1"/>
  <c r="I69" i="1"/>
  <c r="I87" i="1"/>
  <c r="H104" i="1"/>
  <c r="I84" i="1"/>
  <c r="I44" i="1"/>
  <c r="I46" i="1" s="1"/>
  <c r="I14" i="1" s="1"/>
  <c r="I66" i="1"/>
  <c r="I74" i="1"/>
  <c r="I88" i="1"/>
  <c r="I94" i="1"/>
  <c r="I105" i="1"/>
  <c r="H110" i="1"/>
  <c r="F125" i="1"/>
  <c r="H130" i="1"/>
  <c r="I68" i="1"/>
  <c r="I54" i="1"/>
  <c r="I83" i="1"/>
  <c r="I107" i="1"/>
  <c r="I55" i="1"/>
  <c r="I80" i="1"/>
  <c r="I113" i="1"/>
  <c r="H125" i="1"/>
  <c r="I64" i="1"/>
  <c r="I121" i="1"/>
  <c r="I72" i="1"/>
  <c r="I79" i="1"/>
  <c r="F104" i="1"/>
  <c r="H65" i="1"/>
  <c r="I65" i="1" s="1"/>
  <c r="I73" i="1"/>
  <c r="I109" i="1"/>
  <c r="I50" i="1"/>
  <c r="I51" i="1" s="1"/>
  <c r="I15" i="1" s="1"/>
  <c r="I63" i="1"/>
  <c r="I67" i="1"/>
  <c r="I75" i="1"/>
  <c r="I82" i="1"/>
  <c r="I90" i="1"/>
  <c r="I95" i="1"/>
  <c r="I101" i="1"/>
  <c r="I115" i="1"/>
  <c r="E14" i="5"/>
  <c r="F14" i="5" s="1"/>
  <c r="F22" i="5" s="1"/>
  <c r="M41" i="4"/>
  <c r="M42" i="4" s="1"/>
  <c r="E15" i="3"/>
  <c r="H108" i="1"/>
  <c r="F108" i="1"/>
  <c r="H131" i="1"/>
  <c r="F131" i="1"/>
  <c r="F119" i="1"/>
  <c r="I119" i="1" s="1"/>
  <c r="F100" i="1"/>
  <c r="I100" i="1" s="1"/>
  <c r="F102" i="1"/>
  <c r="I102" i="1" s="1"/>
  <c r="F110" i="1"/>
  <c r="F128" i="1"/>
  <c r="I128" i="1" s="1"/>
  <c r="F132" i="1"/>
  <c r="I132" i="1" s="1"/>
  <c r="I123" i="1" l="1"/>
  <c r="I40" i="1"/>
  <c r="I13" i="1" s="1"/>
  <c r="I104" i="1"/>
  <c r="I20" i="1"/>
  <c r="I110" i="1"/>
  <c r="F130" i="1"/>
  <c r="I130" i="1" s="1"/>
  <c r="I97" i="1"/>
  <c r="I18" i="1" s="1"/>
  <c r="I76" i="1"/>
  <c r="I17" i="1" s="1"/>
  <c r="I60" i="1"/>
  <c r="I16" i="1" s="1"/>
  <c r="I125" i="1"/>
  <c r="H126" i="1"/>
  <c r="F126" i="1"/>
  <c r="I131" i="1"/>
  <c r="I108" i="1"/>
  <c r="I117" i="1" l="1"/>
  <c r="I19" i="1"/>
  <c r="I126" i="1"/>
  <c r="I133" i="1" s="1"/>
  <c r="I21" i="1" l="1"/>
  <c r="I31" i="1" l="1"/>
  <c r="K8" i="2" l="1"/>
  <c r="R8" i="2" s="1"/>
  <c r="R15" i="2" s="1"/>
  <c r="R16" i="2" s="1"/>
  <c r="F16" i="2" s="1"/>
  <c r="M6" i="4"/>
  <c r="M13" i="4" s="1"/>
  <c r="M25" i="4" s="1"/>
  <c r="M36" i="4" s="1"/>
  <c r="M38" i="4" s="1"/>
  <c r="G12" i="6" l="1"/>
  <c r="G23" i="6" s="1"/>
  <c r="B24" i="6" s="1"/>
  <c r="M37" i="4"/>
  <c r="M47" i="4"/>
</calcChain>
</file>

<file path=xl/sharedStrings.xml><?xml version="1.0" encoding="utf-8"?>
<sst xmlns="http://schemas.openxmlformats.org/spreadsheetml/2006/main" count="396" uniqueCount="252">
  <si>
    <t>แบบแสดงรายการ ปริมาณ และราคา</t>
  </si>
  <si>
    <t>กลุ่มงานที่ 1 / 1.1 ส่วนพัฒนากายภาพ</t>
  </si>
  <si>
    <t>สถานที่ก่อสร้าง            :  มหาวิทยาลัยศรีนครินทรวิโรฒ ประสานมิตร</t>
  </si>
  <si>
    <t>แบบเลขที่</t>
  </si>
  <si>
    <t>คำนวณราคากลางโดย คณะกรรมการกำหนดราคากลาง</t>
  </si>
  <si>
    <t>หน่วย : บาท</t>
  </si>
  <si>
    <t>ลำดับที่</t>
  </si>
  <si>
    <t>รายการ</t>
  </si>
  <si>
    <t>จำนวน</t>
  </si>
  <si>
    <t>หน่วย</t>
  </si>
  <si>
    <t>ค่าวัสดุ</t>
  </si>
  <si>
    <t>ค่าแรงงาน</t>
  </si>
  <si>
    <t>รวม</t>
  </si>
  <si>
    <t>หมายเหตุ</t>
  </si>
  <si>
    <t>ราคาต่อหน่วย</t>
  </si>
  <si>
    <t>จำนวนเงิน</t>
  </si>
  <si>
    <t>ค่าวัสดุและแรงงาน</t>
  </si>
  <si>
    <t>ถนนช่วงที่ 1</t>
  </si>
  <si>
    <t>งาน</t>
  </si>
  <si>
    <t>ถนนช่วงที่ 2</t>
  </si>
  <si>
    <t>ถนนช่วงที่ 3</t>
  </si>
  <si>
    <t>ถนนช่วงที่ 4</t>
  </si>
  <si>
    <t>ถนนช่วงที่ 5</t>
  </si>
  <si>
    <t>ถนนช่วงที่ 6</t>
  </si>
  <si>
    <t>ถนนช่วงที่ 7</t>
  </si>
  <si>
    <t>งานทาสีตีเส้นจราจร</t>
  </si>
  <si>
    <t xml:space="preserve">งานทางเท้า </t>
  </si>
  <si>
    <t>งานอื่นๆ (ติดตั้งป้ายจราจร,ติดตั้งไม้กั้นรถยนต์)</t>
  </si>
  <si>
    <t>รวมจำนวนเงินทั้งสิ้น</t>
  </si>
  <si>
    <t>1.1 งานปะซ่อมผิวทางเดิม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</si>
  <si>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ขุดรื้อผิวทางเดิม รื้อขนไป</t>
    </r>
  </si>
  <si>
    <t>ตร.ม</t>
  </si>
  <si>
    <t>− ไพร์มโคท</t>
  </si>
  <si>
    <t>- แอสฟัลต์คอนกรีต</t>
  </si>
  <si>
    <t>1.2 งานเสริมบ่าฝาบ่อคอนกรีต</t>
  </si>
  <si>
    <t>จุด</t>
  </si>
  <si>
    <t>1.3 งานไพร์มโคท</t>
  </si>
  <si>
    <t>1.4 งานชั้นผิวทางแอสฟัลต์คอนกรีต หนาเฉลี่ยไม่น้อยกว่า 5 ซม.</t>
  </si>
  <si>
    <t>รวมงานถนนช่วงที่ 1</t>
  </si>
  <si>
    <t>2.1 งานเสริมบ่าฝาบ่อคอนกรีต</t>
  </si>
  <si>
    <t>2.2 งานแอสฟัลต์พิมพ์ลาย</t>
  </si>
  <si>
    <t>ตร.ม.</t>
  </si>
  <si>
    <t>2.3 งานไพร์มโคท</t>
  </si>
  <si>
    <t>2.4 งานชั้นผิวทางแอสฟัลต์คอนกรีต หนาเฉลี่ยไม่น้อยกว่า 5 ซม.</t>
  </si>
  <si>
    <t>รวมงานถนนช่วงที่ 2</t>
  </si>
  <si>
    <t>3.1 งานเสริมบ่าฝาบ่อคอนกรีต</t>
  </si>
  <si>
    <t>3.2 งานไพร์มโคท</t>
  </si>
  <si>
    <t>3.3 งานชั้นผิวทางแอสฟัลต์คอนกรีต หนาเฉลี่ยไม่น้อยกว่า 5 ซม.</t>
  </si>
  <si>
    <t>รวมงานถนนช่วงที่ 3</t>
  </si>
  <si>
    <t>4.1 งานปะซ่อมผิวทางเดิม</t>
  </si>
  <si>
    <t>4.2 งานเสริมบ่าฝาบ่อคอนกรีต</t>
  </si>
  <si>
    <t>4.3 งานไพร์มโคท</t>
  </si>
  <si>
    <t>4.4 งานชั้นผิวทางแอสฟัลต์คอนกรีต หนาเฉลี่ยไม่น้อยกว่า 5 ซม.</t>
  </si>
  <si>
    <t>รวมงานถนนช่วงที่ 4</t>
  </si>
  <si>
    <t>5.1 งานรื้อผิวลาดยางเดิม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</si>
  <si>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รื้อทางเดินตัวหนอน รื้อขนไป</t>
    </r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</si>
  <si>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ทรายหยาบ</t>
    </r>
  </si>
  <si>
    <t>ลบ.ม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</si>
  <si>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คอนกรีตโครงสร้าง  280 ksc (ทรงกระบอก)</t>
    </r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</si>
  <si>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แบบหล่อคอนกรีต</t>
    </r>
  </si>
  <si>
    <t>− ค่าแรงแบบหล่อ</t>
  </si>
  <si>
    <t>- ไม้คร่าวยึดแบบ</t>
  </si>
  <si>
    <t>ลบ.ฟ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</si>
  <si>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ตะแกรงเหล็ก #6 @0.20 ม.</t>
    </r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</si>
  <si>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เหล็ก SD40  Dia 25 มม.</t>
    </r>
  </si>
  <si>
    <t>กก.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</si>
  <si>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ลวดผูกเหล็ก</t>
    </r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</si>
  <si>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ตะปู</t>
    </r>
  </si>
  <si>
    <t>5.2 งานเสริมบ่าฝาบ่อคอนกรีต</t>
  </si>
  <si>
    <t>5.3 งานไพร์มโคท</t>
  </si>
  <si>
    <t>5.4 งานชั้นผิวทางแอสฟัลต์คอนกรีต หนาเฉลี่ยไม่น้อยกว่า 5 ซม.</t>
  </si>
  <si>
    <t>รวมงานถนนช่วงที่ 5</t>
  </si>
  <si>
    <t>6.2 งานปะซ่อมผิวทางเดิม</t>
  </si>
  <si>
    <t>6.3 งานเสริมบ่าฝาบ่อคอนกรีต</t>
  </si>
  <si>
    <t>บ่อในถนนช่วงที่ 6</t>
  </si>
  <si>
    <t>6.4 งานไพร์มโคท</t>
  </si>
  <si>
    <t>6.5 งานชั้นผิวทางแอสฟัลต์คอนกรีต หนาเฉลี่ยไม่น้อยกว่า 5 ซม.</t>
  </si>
  <si>
    <t>รวมงานถนนช่วงที่ 6</t>
  </si>
  <si>
    <t>7.1 งานปะซ่อมผิวทางเดิม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</si>
  <si>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ขุดรื้อผิวทางเดิม (รื้อขนไป)</t>
    </r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</si>
  <si>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ตะแกรงเหล็ก #6 @0.25 ม.</t>
    </r>
  </si>
  <si>
    <t>7.3 งานเสริมบ่าฝาบ่อคอนกรีต</t>
  </si>
  <si>
    <t>7.4 งานไพร์มโคท</t>
  </si>
  <si>
    <t>7.5 งานชั้นผิวทางแอสฟัลต์คอนกรีต หนาเฉลี่ยไม่น้อยกว่า 5 ซม.</t>
  </si>
  <si>
    <t>รวมงานถนนช่วงที่ 7</t>
  </si>
  <si>
    <t>- สีเทอร์โมพลาสติก</t>
  </si>
  <si>
    <t>- ทาสีหัวลูกศร</t>
  </si>
  <si>
    <t>- ทางข้ามทางม้าลาย</t>
  </si>
  <si>
    <t>-ติดตั้งหมุดสะท้อนแสง 2 ด้าน</t>
  </si>
  <si>
    <t>รวมงานทาสีตีเส้นจราจร</t>
  </si>
  <si>
    <t>งานทางเท้า</t>
  </si>
  <si>
    <t>- รื้อทางเท้าเดิม (รื้อขนไป)</t>
  </si>
  <si>
    <t>- ขุดดิน</t>
  </si>
  <si>
    <t>- คันหิน คสล. สำเร็จรูป ขนาดไม่น้อยกว่า 15x30x100 ซม.</t>
  </si>
  <si>
    <t>ม.</t>
  </si>
  <si>
    <t>- ทรายหยาบ</t>
  </si>
  <si>
    <t>- คอนกรีตหยาบ</t>
  </si>
  <si>
    <t xml:space="preserve">- บล็อคทางเดิน SCG ขนาด 0.3x0.3x6 ซม. </t>
  </si>
  <si>
    <t>ก้อน</t>
  </si>
  <si>
    <t>- แผ่นใยสังเคราะห์รองทราย</t>
  </si>
  <si>
    <t>ม้วน</t>
  </si>
  <si>
    <t>- ทาสีคันหิน</t>
  </si>
  <si>
    <t>รวมงานทางเท้า</t>
  </si>
  <si>
    <t>สรุปผลการประมาณราคาค่าก่อสร้าง</t>
  </si>
  <si>
    <t>□</t>
  </si>
  <si>
    <t xml:space="preserve">ประเภท    </t>
  </si>
  <si>
    <t xml:space="preserve">สถานที่ก่อสร้าง </t>
  </si>
  <si>
    <t>มหาวิทยาลัยศรีนครินทรวิโรฒ</t>
  </si>
  <si>
    <t>ประมาณราคาตามแบบ</t>
  </si>
  <si>
    <t>ปร.4</t>
  </si>
  <si>
    <t xml:space="preserve">จำนวน    </t>
  </si>
  <si>
    <t>แผ่น</t>
  </si>
  <si>
    <t>ประมาณราคาเมื่อวันที่</t>
  </si>
  <si>
    <t>พ.ศ.   2567</t>
  </si>
  <si>
    <t>ค่าวัสดุและค่าแรงงาน
จำนวนเงิน / บาท</t>
  </si>
  <si>
    <t>FACTOR  F</t>
  </si>
  <si>
    <t>รวมค่าก่อสร้าง
เป็นเงิน/บาท</t>
  </si>
  <si>
    <t>ประเภทงานอาคาร</t>
  </si>
  <si>
    <t>เงื่อนไข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</si>
  <si>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</si>
  <si>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</si>
  <si>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</si>
  <si>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</si>
  <si>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</si>
  <si>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รวมค่าก่อสร้างเป็นเงินทั้งสิ้น</t>
  </si>
  <si>
    <r>
      <t>คิดเป็นเงินประมาณ</t>
    </r>
    <r>
      <rPr>
        <sz val="14"/>
        <rFont val="Cordia New"/>
        <family val="2"/>
      </rPr>
      <t/>
    </r>
  </si>
  <si>
    <t>**</t>
  </si>
  <si>
    <t xml:space="preserve">□ </t>
  </si>
  <si>
    <t>ขนาดหรือเนื้อที่อาคาร</t>
  </si>
  <si>
    <t>ตารางเมตร</t>
  </si>
  <si>
    <t>เฉลี่ยราคาประมาณ</t>
  </si>
  <si>
    <t>บาท / ตารางเมตร</t>
  </si>
  <si>
    <t xml:space="preserve"> </t>
  </si>
  <si>
    <t>ตาราง Factor F  งานอาคาร</t>
  </si>
  <si>
    <t>การคำนวณหาค่า Factor-F</t>
  </si>
  <si>
    <t>เงินล่วงหน้าจ่าย</t>
  </si>
  <si>
    <t>หนังสือกรมบัญชีกลางที่ กค 0433.2 / ว499 ลว.128 สิงหาคม 2566</t>
  </si>
  <si>
    <t>เงินประกันผลงานหัก</t>
  </si>
  <si>
    <t>ดอกเบี้ยเงินกู้</t>
  </si>
  <si>
    <t>ค่าภาษีมูลค่าเพิ่ม</t>
  </si>
  <si>
    <t>Factor F =</t>
  </si>
  <si>
    <r>
      <t>D - ((D-E)*(A-</t>
    </r>
    <r>
      <rPr>
        <b/>
        <sz val="18"/>
        <color indexed="12"/>
        <rFont val="TH Sarabun New"/>
        <family val="2"/>
      </rPr>
      <t>B</t>
    </r>
    <r>
      <rPr>
        <b/>
        <sz val="18"/>
        <rFont val="TH Sarabun New"/>
        <family val="2"/>
      </rPr>
      <t>)/(</t>
    </r>
    <r>
      <rPr>
        <b/>
        <sz val="18"/>
        <color indexed="10"/>
        <rFont val="TH Sarabun New"/>
        <family val="2"/>
      </rPr>
      <t>C</t>
    </r>
    <r>
      <rPr>
        <b/>
        <sz val="18"/>
        <rFont val="TH Sarabun New"/>
        <family val="2"/>
      </rPr>
      <t>-</t>
    </r>
    <r>
      <rPr>
        <b/>
        <sz val="18"/>
        <color indexed="12"/>
        <rFont val="TH Sarabun New"/>
        <family val="2"/>
      </rPr>
      <t>B</t>
    </r>
    <r>
      <rPr>
        <b/>
        <sz val="18"/>
        <rFont val="TH Sarabun New"/>
        <family val="2"/>
      </rPr>
      <t>))</t>
    </r>
  </si>
  <si>
    <t>ค่างานต้นทุน</t>
  </si>
  <si>
    <t>Factor F</t>
  </si>
  <si>
    <t>B</t>
  </si>
  <si>
    <t>B : ค่างานต้นทุนต่ำ</t>
  </si>
  <si>
    <t>(บาท)</t>
  </si>
  <si>
    <t>A</t>
  </si>
  <si>
    <t>A : ค่างานต้นทุนที่ประมาณราคาได้(วัสดุ+แรงงาน)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</si>
  <si>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</si>
  <si>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</si>
  <si>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</si>
  <si>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</si>
  <si>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</si>
  <si>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</si>
  <si>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นำค่านี้ไปใช้ในการคำนวณ</t>
  </si>
  <si>
    <t>A * Factor F</t>
  </si>
  <si>
    <t>(ให้กรอกข้อมูลลงในช่อง A,B,C เท่านั้น)</t>
  </si>
  <si>
    <t>ขั้นตอนในการประมาณราคาค่าก่อสร้างของงานอาคาร</t>
  </si>
  <si>
    <t>จากแผ่นที่</t>
  </si>
  <si>
    <t>จำนวนเงินรวม</t>
  </si>
  <si>
    <t>ส่วนที่ 1 ค่างาน(ทุน)</t>
  </si>
  <si>
    <t>กลุ่มงานที่  1   (คิดเฉพาะค่าวัสดุและค่าแรงหรือทุนซึ่งยังไม่รวมค่าอำนวยการ กำไรและค่าภาษี)</t>
  </si>
  <si>
    <t>1.1 งานโครงสร้างวิศวกรรม</t>
  </si>
  <si>
    <t>1.2 งานสถาปัตยกรรม</t>
  </si>
  <si>
    <t>1.3 งานระบบสุขาภิบาล ดับเพลิงและป้องกันอัคคีภัย</t>
  </si>
  <si>
    <t>1.4 งานระบบไฟฟ้าและสื่อสาร</t>
  </si>
  <si>
    <t>1.5 งานระบบปรับอากาศและระบายอากาศ</t>
  </si>
  <si>
    <t>-</t>
  </si>
  <si>
    <t>1.6 งานระบบลิฟต์และบันไดเลื่อน</t>
  </si>
  <si>
    <t>1.7 งานระบบเครื่องกลและระบบพิเศษอื่นๆ (ถ้ามี)</t>
  </si>
  <si>
    <t>รวมค่างานกลุ่มงานที่  1  เป็นเงิน</t>
  </si>
  <si>
    <t>กลุ่มงานที่ 2  (คิดเฉพาะค่าวัสดุและค่าแรงหรือทุนซึ่งยังไม่รวมค่าอำนวยการ กำไรและค่าภาษี)</t>
  </si>
  <si>
    <t>2.1 งานครุภัณฑ์จัดจ้างหรือสั่งทำ</t>
  </si>
  <si>
    <t>2.2 งานตกแต่งภายในอาคาร</t>
  </si>
  <si>
    <t>รวมค่างานกลุ่มงานที่  2  เป็นเงิน</t>
  </si>
  <si>
    <t>กลุ่มงานที่ 3  (คิดเฉพาะค่าวัสดุและค่าแรงหรือทุนซึ่งยังไม่รวมค่าอำนวยการ กำไรและค่าภาษี)</t>
  </si>
  <si>
    <t>3.1 งานภูมิทัศน์</t>
  </si>
  <si>
    <t>3.2 งานผังบริเวณและสิ่งก่อสร้างประกอบอื่นๆ</t>
  </si>
  <si>
    <t>รวมค่างานกลุ่มงานที่  3  เป็นเงิน</t>
  </si>
  <si>
    <t>รวมค่างานส่วนที่ 1</t>
  </si>
  <si>
    <t>ส่วนที่ 2 หมวดงานครุภัณฑ์จัดซื้อหรือสั่งซื้อ (คิดราคาผู้ผลิตหรือตัวแทนจำหน่ายซึ่งยังไม่รวมค่าภาษี)</t>
  </si>
  <si>
    <t xml:space="preserve">งานครุภัณฑ์จัดซื้อหรือสั่งซื้อ ระบบโสต ระบบโสตทัศน์ อุปกรณ์ระบบรักษาความปลอดภัย </t>
  </si>
  <si>
    <t>คอมพิวเตอร์และอุปกรณ์คอมพิวเตอร์ ครุภัณฑ์ลอยตัวทุกชนิด</t>
  </si>
  <si>
    <t>รวมค่างานส่วนที่ 2</t>
  </si>
  <si>
    <t>ส่วนที่  3  ค่าใช้จ่ายพิเศษตามข้อกำหนด (ถ้ามี) (คิดในราคาเหมารวมซึ่งรวมค่าใช้จ่ายและค่าภาษีไว้ด้วยแล้ว)</t>
  </si>
  <si>
    <t>หมวดค่าใช้จ่ายพิเศษตามข้อกำหนดเงื่อนไขและความจำเป็นต้องมี</t>
  </si>
  <si>
    <t>รวมค่างานส่วนที่ 3</t>
  </si>
  <si>
    <t>ส่วนที่  4  สรุปค่าก่อสร้างทั้งหมด</t>
  </si>
  <si>
    <t>ก</t>
  </si>
  <si>
    <t>ค่างานส่วนที่  1  (คิดเฉพาะค่าวัสดุและค่าแรงหรือทุนซึ่งยังไม่รวมค่าอำนวยการ ดอกเบี้ย กำไรและค่าภาษี)</t>
  </si>
  <si>
    <t>คูณกับค่าใช้จ่ายทั้งหมดในรูปของ FACTOR  F  ตามตาราง FACTOR  F ตาราง1  =</t>
  </si>
  <si>
    <t>รวมเป็นค่าก่อสร้าง  ข้อ ก. (=ค่าFactor Fของค่างานส่วนที่ 1X ค่างานส่วนที่1 )</t>
  </si>
  <si>
    <t>ข</t>
  </si>
  <si>
    <t>ค่างานส่วนที่  2  (คิดราคาผู้ผลิตหรือตัวแทนจำหน่ายซึ่งยังไม่รวมค่าภาษี)</t>
  </si>
  <si>
    <t>บวกกับค่าภาษีมูลค่าเพิ่มร้อยละ 7</t>
  </si>
  <si>
    <t>รวมเป็นค่าก่อสร้าง  ข้อ ข. (=ค่างานส่วนที่ 2 + ค่าภาษีมูลค่าเพิ่มของค่างานส่วนที่ 2)</t>
  </si>
  <si>
    <t>ค</t>
  </si>
  <si>
    <t>ค่างานสุทธิของค่างานส่วนที่  3  (ค่าใช้จ่ายพิเศษตามข้อกำหนดถ้ามี)</t>
  </si>
  <si>
    <t xml:space="preserve">รวมเป็นค่าก่อสร้างทั้งหมดคือ  ข้อ ค. </t>
  </si>
  <si>
    <t>ง</t>
  </si>
  <si>
    <t>รวมเป็นค่าก่อสร้างทั้งหมด = ข้อ ก. + ข้อ ข. + ข้อ ค.</t>
  </si>
  <si>
    <t>แบบสรุปค่าครุภัณฑ์จัดซื้อ</t>
  </si>
  <si>
    <t xml:space="preserve">กลุ่มงาน/งาน    </t>
  </si>
  <si>
    <t>กลุ่มงานอาคาร</t>
  </si>
  <si>
    <t>ชื่อโครงการ/งานก่อสร้าง</t>
  </si>
  <si>
    <t>สถานที่ก่อสร้าง</t>
  </si>
  <si>
    <t xml:space="preserve"> มหาวิทยาลัยศรีนครินทรวิโรฒ ประสานมิตร</t>
  </si>
  <si>
    <t xml:space="preserve">หน่วยงานเจ้าของโครงการ/งานก่อสร้าง   </t>
  </si>
  <si>
    <t xml:space="preserve">ส่วนพัฒนากายภาพ </t>
  </si>
  <si>
    <t>แบบ ปร.4 ที่แนบ มีจำนวน</t>
  </si>
  <si>
    <t>ค่างาน</t>
  </si>
  <si>
    <t>ภาษีมูลค่าเพิ่ม</t>
  </si>
  <si>
    <t>ค่าก่อสร้าง</t>
  </si>
  <si>
    <t>7%</t>
  </si>
  <si>
    <t>งานอาคาร</t>
  </si>
  <si>
    <t>ไม้กั้นรถยนต์พร้อมติดตั้ง</t>
  </si>
  <si>
    <t>ป้ายจราจร</t>
  </si>
  <si>
    <t>งานทาง</t>
  </si>
  <si>
    <t>งานชลประทาน</t>
  </si>
  <si>
    <t>งานสะพานและท่อเชื่อม</t>
  </si>
  <si>
    <t>รวมค่าก่อสร้าง</t>
  </si>
  <si>
    <t xml:space="preserve"> แบบ ปร.6  แผ่นที่ 1/1</t>
  </si>
  <si>
    <t>แบบสรุปราคากลางงานก่อสร้างอาคาร</t>
  </si>
  <si>
    <t>สถานที่ก่อสร้าง : มหาวิทยาลัยศรีนครินทรวิโรฒ  ประสานมิตร</t>
  </si>
  <si>
    <t>หน่วยงานเจ้าของโครงการ/งานสถานที่ : ส่วนพัฒนากายภาพ</t>
  </si>
  <si>
    <t>แบบ ปร.4 และ ปร.5 ที่แนบมีจำนวน        ชุด</t>
  </si>
  <si>
    <t xml:space="preserve">คำนวณราคากลางโดย :   </t>
  </si>
  <si>
    <t>คณะกรรมการกำหนดราคากลาง</t>
  </si>
  <si>
    <t>ประเภทงานครุภัณฑ์สั่งซื้อ</t>
  </si>
  <si>
    <t>โครงการ/งานก่อสร้าง  :  งานปรับปรุงถนนโดยรอบมหาวิทยาลัย</t>
  </si>
  <si>
    <t>โครงการปรับปรุงถนนโดยรอบมหาวิทยาลัย</t>
  </si>
  <si>
    <t>งานปรับปรุงถนนโดยรอบมหาวิทยาลัย</t>
  </si>
  <si>
    <t>โครงการ : โครงการปรับปรุงถนนโดยรอบมหาวิทยาลัย</t>
  </si>
  <si>
    <t>ป้าย</t>
  </si>
  <si>
    <t>ครุภัณฑ์จัดซื้อ</t>
  </si>
  <si>
    <t>- ติดตั้งไม้กั้นรถยนต์(พร้อมติดตั้ง)</t>
  </si>
  <si>
    <t>10.1 ติดตั้งป้ายจราจร (พร้อมติดตั้ง)</t>
  </si>
  <si>
    <t xml:space="preserve">-ป้ายจราจร </t>
  </si>
  <si>
    <t>-ป้ายจราจร LED</t>
  </si>
  <si>
    <t>คำนวณราคากลางเมื่อวันที่          เดือน  กรกฎาคม         พ.ศ.  2567</t>
  </si>
  <si>
    <t>/</t>
  </si>
  <si>
    <t>− งานไพร์มโคท</t>
  </si>
  <si>
    <r>
      <t>−</t>
    </r>
    <r>
      <rPr>
        <sz val="12.8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เหล็ก SD50  Dia 25 มม.</t>
    </r>
  </si>
  <si>
    <t>.......………………………...............................….................…</t>
  </si>
  <si>
    <t>................................................................</t>
  </si>
  <si>
    <t>.....................................................................</t>
  </si>
  <si>
    <t xml:space="preserve">   เดือน   กรกฎาคม</t>
  </si>
  <si>
    <r>
      <t xml:space="preserve">คำนวณราคากลาง เมื่อวันที่       เดือน   กรกฎาคม  พ.ศ.  </t>
    </r>
    <r>
      <rPr>
        <sz val="16"/>
        <rFont val="TH SarabunPSK"/>
        <family val="2"/>
      </rPr>
      <t>2567</t>
    </r>
  </si>
  <si>
    <t>เมื่อวันที่            เดือน กรกฎาคม พ.ศ.   2567</t>
  </si>
  <si>
    <t>6.1 งานรื้อผิวทางเดิมและปรับพื้นทางใหม่</t>
  </si>
  <si>
    <t>7.2 งานรื้อผิวทางเดิมและปรับพื้นทางใหม่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</si>
</sst>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_-* #,##0.00_-;\-* #,##0.00_-;_-* &quot;-&quot;_-;_-@_-"/>
    <numFmt numFmtId="189" formatCode="_(* #,##0.0000000_);_(* \(#,##0.0000000\);_(* &quot;-&quot;??_);_(@_)"/>
    <numFmt numFmtId="190" formatCode="0.000"/>
    <numFmt numFmtId="191" formatCode="_(* #,##0.00000000_);_(* \(#,##0.00000000\);_(* &quot;-&quot;??_);_(@_)"/>
    <numFmt numFmtId="192" formatCode="_(* #,##0.000_);_(* \(#,##0.000\);_(* &quot;-&quot;??_);_(@_)"/>
    <numFmt numFmtId="193" formatCode="_(* #,##0.00000_);_(* \(#,##0.00000\);_(* &quot;-&quot;??_);_(@_)"/>
    <numFmt numFmtId="194" formatCode="_(* #,##0.0000_);_(* \(#,##0.0000\);_(* &quot;-&quot;??_);_(@_)"/>
    <numFmt numFmtId="195" formatCode="_-* #,##0.000_-;\-* #,##0.000_-;_-* &quot;-&quot;_-;_-@_-"/>
    <numFmt numFmtId="196" formatCode="_-* #,##0.0000_-;\-* #,##0.0000_-;_-* &quot;-&quot;_-;_-@_-"/>
    <numFmt numFmtId="197" formatCode="#,###.00&quot;  &quot;"/>
    <numFmt numFmtId="198" formatCode="#,###&quot;  &quot;"/>
    <numFmt numFmtId="199" formatCode="0.00\ &quot;%&quot;"/>
    <numFmt numFmtId="200" formatCode="_-* #,##0_-;\-* #,##0_-;_-* &quot;-&quot;??_-;_-@_-"/>
    <numFmt numFmtId="201" formatCode="0.0000"/>
    <numFmt numFmtId="202" formatCode="_-* #,##0.0000_-;\-* #,##0.0000_-;_-* &quot;-&quot;??_-;_-@_-"/>
    <numFmt numFmtId="203" formatCode="_-* #,##0.00000_-;\-* #,##0.00000_-;_-* &quot;-&quot;??_-;_-@_-"/>
    <numFmt numFmtId="204" formatCode="[$-107041E]d\ mmmm\ yyyy;@"/>
    <numFmt numFmtId="205" formatCode="\t0.00E+00"/>
    <numFmt numFmtId="206" formatCode="&quot;฿&quot;\t#,##0_);\(&quot;฿&quot;\t#,##0\)"/>
    <numFmt numFmtId="207" formatCode="#,##0.0_);\(#,##0.0\)"/>
    <numFmt numFmtId="208" formatCode="\ว\ว\/\ด\ด\/\ป\ป"/>
    <numFmt numFmtId="209" formatCode="dd\-mmm\-yy_)"/>
    <numFmt numFmtId="210" formatCode="#,##0\ &quot;F&quot;;[Red]\-#,##0\ &quot;F&quot;"/>
    <numFmt numFmtId="211" formatCode="0.0&quot;  &quot;"/>
    <numFmt numFmtId="212" formatCode="&quot;\&quot;#,##0;[Red]&quot;\&quot;\-#,##0"/>
    <numFmt numFmtId="213" formatCode="_ * #,##0_ ;_ * \-#,##0_ ;_ * &quot;-&quot;_ ;_ @_ "/>
    <numFmt numFmtId="214" formatCode="_ * #,##0.00_ ;_ * \-#,##0.00_ ;_ * &quot;-&quot;??_ ;_ @_ "/>
    <numFmt numFmtId="215" formatCode="General_)"/>
  </numFmts>
  <fonts count="95">
    <font>
      <sz val="16"/>
      <color theme="1"/>
      <name val="AngsanaUPC"/>
      <family val="2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b/>
      <sz val="18"/>
      <color theme="1"/>
      <name val="TH SarabunPSK"/>
      <family val="2"/>
    </font>
    <font>
      <sz val="14"/>
      <color theme="1"/>
      <name val="TH SarabunPSK"/>
      <family val="2"/>
    </font>
    <font>
      <sz val="10"/>
      <name val="Arial"/>
      <charset val="22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0"/>
      <name val="Arial"/>
      <family val="2"/>
    </font>
    <font>
      <sz val="14"/>
      <name val="TH SarabunPSK"/>
      <family val="2"/>
    </font>
    <font>
      <b/>
      <sz val="14"/>
      <color rgb="FFFFFF00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sz val="14"/>
      <color rgb="FFFFFF00"/>
      <name val="TH SarabunPSK"/>
      <family val="2"/>
    </font>
    <font>
      <sz val="12.8"/>
      <color theme="1"/>
      <name val="TH SarabunPSK"/>
      <family val="2"/>
    </font>
    <font>
      <sz val="14"/>
      <color rgb="FF00B050"/>
      <name val="TH SarabunPSK"/>
      <family val="2"/>
    </font>
    <font>
      <sz val="14"/>
      <color rgb="FFFF0000"/>
      <name val="TH SarabunPSK"/>
      <family val="2"/>
    </font>
    <font>
      <sz val="14"/>
      <name val="Cordia New"/>
      <family val="2"/>
    </font>
    <font>
      <b/>
      <sz val="16"/>
      <name val="TH SarabunPSK"/>
      <family val="2"/>
    </font>
    <font>
      <sz val="13"/>
      <name val="TH SarabunPSK"/>
      <family val="2"/>
    </font>
    <font>
      <b/>
      <sz val="14"/>
      <name val="TH SarabunPSK"/>
      <family val="2"/>
    </font>
    <font>
      <u/>
      <sz val="14"/>
      <name val="TH SarabunPSK"/>
      <family val="2"/>
    </font>
    <font>
      <vertAlign val="subscript"/>
      <sz val="14"/>
      <name val="TH SarabunPSK"/>
      <family val="2"/>
    </font>
    <font>
      <sz val="10"/>
      <name val="TH Sarabun New"/>
      <family val="2"/>
    </font>
    <font>
      <b/>
      <sz val="14"/>
      <name val="TH Sarabun New"/>
      <family val="2"/>
    </font>
    <font>
      <b/>
      <sz val="20"/>
      <name val="TH Sarabun New"/>
      <family val="2"/>
    </font>
    <font>
      <b/>
      <sz val="26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6"/>
      <color rgb="FFFF0000"/>
      <name val="TH Sarabun New"/>
      <family val="2"/>
    </font>
    <font>
      <b/>
      <sz val="14"/>
      <color rgb="FFFF0000"/>
      <name val="TH Sarabun New"/>
      <family val="2"/>
    </font>
    <font>
      <b/>
      <sz val="18"/>
      <name val="TH Sarabun New"/>
      <family val="2"/>
    </font>
    <font>
      <b/>
      <sz val="18"/>
      <color indexed="12"/>
      <name val="TH Sarabun New"/>
      <family val="2"/>
    </font>
    <font>
      <b/>
      <sz val="18"/>
      <color indexed="10"/>
      <name val="TH Sarabun New"/>
      <family val="2"/>
    </font>
    <font>
      <sz val="14"/>
      <color indexed="12"/>
      <name val="TH Sarabun New"/>
      <family val="2"/>
    </font>
    <font>
      <b/>
      <sz val="14"/>
      <color indexed="12"/>
      <name val="TH Sarabun New"/>
      <family val="2"/>
    </font>
    <font>
      <sz val="18"/>
      <name val="TH Sarabun New"/>
      <family val="2"/>
    </font>
    <font>
      <b/>
      <sz val="14"/>
      <color indexed="21"/>
      <name val="TH Sarabun New"/>
      <family val="2"/>
    </font>
    <font>
      <b/>
      <sz val="14"/>
      <color indexed="8"/>
      <name val="TH Sarabun New"/>
      <family val="2"/>
    </font>
    <font>
      <b/>
      <i/>
      <sz val="14"/>
      <color indexed="12"/>
      <name val="TH Sarabun New"/>
      <family val="2"/>
    </font>
    <font>
      <b/>
      <i/>
      <sz val="18"/>
      <color indexed="8"/>
      <name val="TH Sarabun New"/>
      <family val="2"/>
    </font>
    <font>
      <b/>
      <sz val="14"/>
      <color indexed="10"/>
      <name val="TH Sarabun New"/>
      <family val="2"/>
    </font>
    <font>
      <b/>
      <sz val="16"/>
      <color indexed="8"/>
      <name val="TH Sarabun New"/>
      <family val="2"/>
    </font>
    <font>
      <sz val="14"/>
      <name val="Cordia New"/>
      <charset val="222"/>
    </font>
    <font>
      <b/>
      <u/>
      <sz val="16"/>
      <name val="TH Sarabun New"/>
      <family val="2"/>
    </font>
    <font>
      <sz val="16"/>
      <name val="TH SarabunPSK"/>
      <family val="2"/>
    </font>
    <font>
      <b/>
      <sz val="16"/>
      <color indexed="10"/>
      <name val="TH SarabunPSK"/>
      <family val="2"/>
    </font>
    <font>
      <b/>
      <sz val="16"/>
      <color rgb="FFFF0000"/>
      <name val="TH SarabunPSK"/>
      <family val="2"/>
    </font>
    <font>
      <sz val="14"/>
      <name val="AngsanaUPC"/>
      <charset val="222"/>
    </font>
    <font>
      <sz val="16"/>
      <color indexed="8"/>
      <name val="TH SarabunPSK"/>
      <family val="2"/>
    </font>
    <font>
      <sz val="14"/>
      <name val="AngsanaUPC"/>
      <family val="1"/>
      <charset val="222"/>
    </font>
    <font>
      <sz val="16"/>
      <color theme="1"/>
      <name val="AngsanaUPC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theme="1"/>
      <name val="Tahoma"/>
      <family val="2"/>
      <scheme val="minor"/>
    </font>
    <font>
      <sz val="14"/>
      <name val="SV Rojchana"/>
      <charset val="222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sz val="12"/>
      <name val="????"/>
      <charset val="136"/>
    </font>
    <font>
      <sz val="12"/>
      <name val="EucrosiaUPC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u/>
      <sz val="10"/>
      <color indexed="12"/>
      <name val="Arial"/>
      <family val="2"/>
    </font>
    <font>
      <sz val="14"/>
      <name val="Cordia New"/>
      <family val="3"/>
    </font>
    <font>
      <b/>
      <sz val="18"/>
      <color indexed="62"/>
      <name val="Tahoma"/>
      <family val="2"/>
      <charset val="22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b/>
      <sz val="14"/>
      <name val="AngsanaUPC"/>
      <family val="1"/>
      <charset val="222"/>
    </font>
    <font>
      <b/>
      <i/>
      <sz val="18"/>
      <color indexed="28"/>
      <name val="AngsanaUPC"/>
      <family val="1"/>
    </font>
    <font>
      <sz val="11"/>
      <color theme="0"/>
      <name val="Tahoma"/>
      <family val="2"/>
      <charset val="222"/>
    </font>
    <font>
      <sz val="12"/>
      <name val="DUTCH-1"/>
    </font>
    <font>
      <sz val="14"/>
      <name val="AngsanaUPC"/>
      <family val="1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</fills>
  <borders count="9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32">
    <xf numFmtId="0" fontId="0" fillId="0" borderId="0"/>
    <xf numFmtId="43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8" fillId="0" borderId="0"/>
    <xf numFmtId="43" fontId="17" fillId="0" borderId="0" applyFont="0" applyFill="0" applyBorder="0" applyAlignment="0" applyProtection="0"/>
    <xf numFmtId="0" fontId="8" fillId="0" borderId="0"/>
    <xf numFmtId="0" fontId="43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48" fillId="0" borderId="0"/>
    <xf numFmtId="187" fontId="50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70" fillId="0" borderId="0">
      <alignment vertical="center"/>
    </xf>
    <xf numFmtId="215" fontId="50" fillId="0" borderId="0" applyFont="0" applyFill="0" applyBorder="0" applyAlignment="0" applyProtection="0"/>
    <xf numFmtId="212" fontId="71" fillId="0" borderId="0" applyFont="0" applyFill="0" applyBorder="0" applyAlignment="0" applyProtection="0"/>
    <xf numFmtId="214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4" fontId="72" fillId="0" borderId="0" applyFont="0" applyFill="0" applyBorder="0" applyAlignment="0" applyProtection="0"/>
    <xf numFmtId="206" fontId="73" fillId="0" borderId="0" applyFont="0" applyFill="0" applyBorder="0" applyAlignment="0" applyProtection="0"/>
    <xf numFmtId="205" fontId="73" fillId="0" borderId="0" applyFont="0" applyFill="0" applyBorder="0" applyAlignment="0" applyProtection="0"/>
    <xf numFmtId="213" fontId="8" fillId="0" borderId="0" applyFont="0" applyFill="0" applyBorder="0" applyAlignment="0" applyProtection="0"/>
    <xf numFmtId="38" fontId="71" fillId="0" borderId="0" applyFont="0" applyFill="0" applyBorder="0" applyAlignment="0" applyProtection="0"/>
    <xf numFmtId="40" fontId="71" fillId="0" borderId="0" applyFont="0" applyFill="0" applyBorder="0" applyAlignment="0" applyProtection="0"/>
    <xf numFmtId="0" fontId="74" fillId="0" borderId="0"/>
    <xf numFmtId="0" fontId="75" fillId="0" borderId="0"/>
    <xf numFmtId="9" fontId="8" fillId="5" borderId="0"/>
    <xf numFmtId="0" fontId="52" fillId="33" borderId="0" applyNumberFormat="0" applyBorder="0" applyAlignment="0" applyProtection="0"/>
    <xf numFmtId="0" fontId="52" fillId="16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1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6" borderId="0" applyNumberFormat="0" applyBorder="0" applyAlignment="0" applyProtection="0"/>
    <xf numFmtId="0" fontId="52" fillId="26" borderId="0" applyNumberFormat="0" applyBorder="0" applyAlignment="0" applyProtection="0"/>
    <xf numFmtId="0" fontId="52" fillId="18" borderId="0" applyNumberFormat="0" applyBorder="0" applyAlignment="0" applyProtection="0"/>
    <xf numFmtId="0" fontId="52" fillId="27" borderId="0" applyNumberFormat="0" applyBorder="0" applyAlignment="0" applyProtection="0"/>
    <xf numFmtId="0" fontId="52" fillId="26" borderId="0" applyNumberFormat="0" applyBorder="0" applyAlignment="0" applyProtection="0"/>
    <xf numFmtId="0" fontId="52" fillId="17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4" borderId="0" applyNumberFormat="0" applyBorder="0" applyAlignment="0" applyProtection="0"/>
    <xf numFmtId="0" fontId="52" fillId="14" borderId="0" applyNumberFormat="0" applyBorder="0" applyAlignment="0" applyProtection="0"/>
    <xf numFmtId="0" fontId="52" fillId="17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0" borderId="0" applyNumberFormat="0" applyBorder="0" applyAlignment="0" applyProtection="0"/>
    <xf numFmtId="0" fontId="53" fillId="23" borderId="0" applyNumberFormat="0" applyBorder="0" applyAlignment="0" applyProtection="0"/>
    <xf numFmtId="0" fontId="53" fillId="18" borderId="0" applyNumberFormat="0" applyBorder="0" applyAlignment="0" applyProtection="0"/>
    <xf numFmtId="0" fontId="53" fillId="27" borderId="0" applyNumberFormat="0" applyBorder="0" applyAlignment="0" applyProtection="0"/>
    <xf numFmtId="0" fontId="53" fillId="26" borderId="0" applyNumberFormat="0" applyBorder="0" applyAlignment="0" applyProtection="0"/>
    <xf numFmtId="0" fontId="53" fillId="23" borderId="0" applyNumberFormat="0" applyBorder="0" applyAlignment="0" applyProtection="0"/>
    <xf numFmtId="0" fontId="53" fillId="16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88" fillId="0" borderId="35" applyNumberFormat="0" applyFont="0" applyBorder="0" applyAlignment="0" applyProtection="0"/>
    <xf numFmtId="0" fontId="89" fillId="34" borderId="28">
      <alignment horizontal="centerContinuous" vertical="top"/>
    </xf>
    <xf numFmtId="0" fontId="53" fillId="23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35" borderId="0" applyNumberFormat="0" applyBorder="0" applyAlignment="0" applyProtection="0"/>
    <xf numFmtId="0" fontId="53" fillId="23" borderId="0" applyNumberFormat="0" applyBorder="0" applyAlignment="0" applyProtection="0"/>
    <xf numFmtId="0" fontId="53" fillId="31" borderId="0" applyNumberFormat="0" applyBorder="0" applyAlignment="0" applyProtection="0"/>
    <xf numFmtId="0" fontId="64" fillId="12" borderId="0" applyNumberFormat="0" applyBorder="0" applyAlignment="0" applyProtection="0"/>
    <xf numFmtId="0" fontId="8" fillId="0" borderId="0" applyFill="0" applyBorder="0" applyAlignment="0"/>
    <xf numFmtId="207" fontId="72" fillId="0" borderId="0" applyFill="0" applyBorder="0" applyAlignment="0"/>
    <xf numFmtId="0" fontId="76" fillId="0" borderId="0" applyFill="0" applyBorder="0" applyAlignment="0"/>
    <xf numFmtId="0" fontId="77" fillId="0" borderId="0" applyFill="0" applyBorder="0" applyAlignment="0"/>
    <xf numFmtId="0" fontId="77" fillId="0" borderId="0" applyFill="0" applyBorder="0" applyAlignment="0"/>
    <xf numFmtId="208" fontId="73" fillId="0" borderId="0" applyFill="0" applyBorder="0" applyAlignment="0"/>
    <xf numFmtId="211" fontId="73" fillId="0" borderId="0" applyFill="0" applyBorder="0" applyAlignment="0"/>
    <xf numFmtId="207" fontId="72" fillId="0" borderId="0" applyFill="0" applyBorder="0" applyAlignment="0"/>
    <xf numFmtId="0" fontId="54" fillId="33" borderId="86" applyNumberFormat="0" applyAlignment="0" applyProtection="0"/>
    <xf numFmtId="0" fontId="58" fillId="25" borderId="83" applyNumberFormat="0" applyAlignment="0" applyProtection="0"/>
    <xf numFmtId="208" fontId="7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0" fontId="7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9" fillId="34" borderId="28">
      <alignment horizontal="centerContinuous" vertical="top"/>
    </xf>
    <xf numFmtId="207" fontId="72" fillId="0" borderId="0" applyFont="0" applyFill="0" applyBorder="0" applyAlignment="0" applyProtection="0"/>
    <xf numFmtId="14" fontId="79" fillId="0" borderId="0" applyFill="0" applyBorder="0" applyAlignment="0"/>
    <xf numFmtId="15" fontId="90" fillId="36" borderId="0">
      <alignment horizontal="centerContinuous"/>
    </xf>
    <xf numFmtId="208" fontId="73" fillId="0" borderId="0" applyFill="0" applyBorder="0" applyAlignment="0"/>
    <xf numFmtId="207" fontId="72" fillId="0" borderId="0" applyFill="0" applyBorder="0" applyAlignment="0"/>
    <xf numFmtId="208" fontId="73" fillId="0" borderId="0" applyFill="0" applyBorder="0" applyAlignment="0"/>
    <xf numFmtId="211" fontId="73" fillId="0" borderId="0" applyFill="0" applyBorder="0" applyAlignment="0"/>
    <xf numFmtId="207" fontId="72" fillId="0" borderId="0" applyFill="0" applyBorder="0" applyAlignment="0"/>
    <xf numFmtId="0" fontId="56" fillId="0" borderId="0" applyNumberFormat="0" applyFill="0" applyBorder="0" applyAlignment="0" applyProtection="0"/>
    <xf numFmtId="0" fontId="60" fillId="13" borderId="0" applyNumberFormat="0" applyBorder="0" applyAlignment="0" applyProtection="0"/>
    <xf numFmtId="38" fontId="80" fillId="34" borderId="0" applyNumberFormat="0" applyBorder="0" applyAlignment="0" applyProtection="0"/>
    <xf numFmtId="0" fontId="81" fillId="0" borderId="38" applyNumberFormat="0" applyAlignment="0" applyProtection="0">
      <alignment horizontal="left" vertical="center"/>
    </xf>
    <xf numFmtId="0" fontId="81" fillId="0" borderId="29">
      <alignment horizontal="left" vertical="center"/>
    </xf>
    <xf numFmtId="0" fontId="82" fillId="0" borderId="92" applyNumberFormat="0" applyFill="0" applyAlignment="0" applyProtection="0"/>
    <xf numFmtId="0" fontId="83" fillId="0" borderId="90" applyNumberFormat="0" applyFill="0" applyAlignment="0" applyProtection="0"/>
    <xf numFmtId="0" fontId="84" fillId="0" borderId="93" applyNumberFormat="0" applyFill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61" fillId="16" borderId="86" applyNumberFormat="0" applyAlignment="0" applyProtection="0"/>
    <xf numFmtId="10" fontId="80" fillId="37" borderId="9" applyNumberFormat="0" applyBorder="0" applyAlignment="0" applyProtection="0"/>
    <xf numFmtId="208" fontId="73" fillId="0" borderId="0" applyFill="0" applyBorder="0" applyAlignment="0"/>
    <xf numFmtId="207" fontId="72" fillId="0" borderId="0" applyFill="0" applyBorder="0" applyAlignment="0"/>
    <xf numFmtId="208" fontId="73" fillId="0" borderId="0" applyFill="0" applyBorder="0" applyAlignment="0"/>
    <xf numFmtId="211" fontId="73" fillId="0" borderId="0" applyFill="0" applyBorder="0" applyAlignment="0"/>
    <xf numFmtId="207" fontId="72" fillId="0" borderId="0" applyFill="0" applyBorder="0" applyAlignment="0"/>
    <xf numFmtId="0" fontId="59" fillId="0" borderId="84" applyNumberFormat="0" applyFill="0" applyAlignment="0" applyProtection="0"/>
    <xf numFmtId="0" fontId="62" fillId="27" borderId="0" applyNumberFormat="0" applyBorder="0" applyAlignment="0" applyProtection="0"/>
    <xf numFmtId="210" fontId="76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04" fontId="1" fillId="0" borderId="0"/>
    <xf numFmtId="0" fontId="69" fillId="0" borderId="0"/>
    <xf numFmtId="0" fontId="8" fillId="0" borderId="0"/>
    <xf numFmtId="0" fontId="7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69" fillId="0" borderId="0"/>
    <xf numFmtId="0" fontId="8" fillId="0" borderId="0"/>
    <xf numFmtId="0" fontId="17" fillId="32" borderId="88" applyNumberFormat="0" applyFont="0" applyAlignment="0" applyProtection="0"/>
    <xf numFmtId="0" fontId="65" fillId="33" borderId="85" applyNumberFormat="0" applyAlignment="0" applyProtection="0"/>
    <xf numFmtId="0" fontId="86" fillId="0" borderId="0" applyFont="0" applyFill="0" applyBorder="0" applyAlignment="0" applyProtection="0"/>
    <xf numFmtId="208" fontId="73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08" fontId="73" fillId="0" borderId="0" applyFill="0" applyBorder="0" applyAlignment="0"/>
    <xf numFmtId="207" fontId="72" fillId="0" borderId="0" applyFill="0" applyBorder="0" applyAlignment="0"/>
    <xf numFmtId="208" fontId="73" fillId="0" borderId="0" applyFill="0" applyBorder="0" applyAlignment="0"/>
    <xf numFmtId="211" fontId="73" fillId="0" borderId="0" applyFill="0" applyBorder="0" applyAlignment="0"/>
    <xf numFmtId="207" fontId="72" fillId="0" borderId="0" applyFill="0" applyBorder="0" applyAlignment="0"/>
    <xf numFmtId="0" fontId="91" fillId="5" borderId="0"/>
    <xf numFmtId="49" fontId="79" fillId="0" borderId="0" applyFill="0" applyBorder="0" applyAlignment="0"/>
    <xf numFmtId="0" fontId="77" fillId="0" borderId="0" applyFill="0" applyBorder="0" applyAlignment="0"/>
    <xf numFmtId="0" fontId="77" fillId="0" borderId="0" applyFill="0" applyBorder="0" applyAlignment="0"/>
    <xf numFmtId="0" fontId="87" fillId="0" borderId="0" applyNumberFormat="0" applyFill="0" applyBorder="0" applyAlignment="0" applyProtection="0"/>
    <xf numFmtId="0" fontId="63" fillId="0" borderId="94" applyNumberFormat="0" applyFill="0" applyAlignment="0" applyProtection="0"/>
    <xf numFmtId="206" fontId="73" fillId="0" borderId="0" applyFont="0" applyFill="0" applyBorder="0" applyAlignment="0" applyProtection="0"/>
    <xf numFmtId="209" fontId="7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206" fontId="17" fillId="0" borderId="0" applyFont="0" applyFill="0" applyBorder="0" applyAlignment="0" applyProtection="0"/>
    <xf numFmtId="206" fontId="17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58" fillId="25" borderId="83" applyNumberFormat="0" applyAlignment="0" applyProtection="0"/>
    <xf numFmtId="0" fontId="58" fillId="25" borderId="83" applyNumberFormat="0" applyAlignment="0" applyProtection="0"/>
    <xf numFmtId="0" fontId="59" fillId="0" borderId="84" applyNumberFormat="0" applyFill="0" applyAlignment="0" applyProtection="0"/>
    <xf numFmtId="0" fontId="59" fillId="0" borderId="84" applyNumberFormat="0" applyFill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4" fillId="12" borderId="0" applyNumberFormat="0" applyBorder="0" applyAlignment="0" applyProtection="0"/>
    <xf numFmtId="0" fontId="64" fillId="12" borderId="0" applyNumberFormat="0" applyBorder="0" applyAlignment="0" applyProtection="0"/>
    <xf numFmtId="0" fontId="65" fillId="26" borderId="85" applyNumberFormat="0" applyAlignment="0" applyProtection="0"/>
    <xf numFmtId="0" fontId="65" fillId="26" borderId="85" applyNumberFormat="0" applyAlignment="0" applyProtection="0"/>
    <xf numFmtId="0" fontId="54" fillId="26" borderId="86" applyNumberFormat="0" applyAlignment="0" applyProtection="0"/>
    <xf numFmtId="0" fontId="54" fillId="26" borderId="86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13" borderId="0" applyNumberFormat="0" applyBorder="0" applyAlignment="0" applyProtection="0"/>
    <xf numFmtId="0" fontId="60" fillId="13" borderId="0" applyNumberFormat="0" applyBorder="0" applyAlignment="0" applyProtection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" fillId="0" borderId="0"/>
    <xf numFmtId="0" fontId="17" fillId="0" borderId="0"/>
    <xf numFmtId="0" fontId="51" fillId="0" borderId="0"/>
    <xf numFmtId="0" fontId="61" fillId="16" borderId="86" applyNumberFormat="0" applyAlignment="0" applyProtection="0"/>
    <xf numFmtId="0" fontId="61" fillId="16" borderId="86" applyNumberFormat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3" fillId="0" borderId="87" applyNumberFormat="0" applyFill="0" applyAlignment="0" applyProtection="0"/>
    <xf numFmtId="0" fontId="63" fillId="0" borderId="87" applyNumberFormat="0" applyFill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30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92" fillId="10" borderId="0" applyNumberFormat="0" applyBorder="0" applyAlignment="0" applyProtection="0"/>
    <xf numFmtId="0" fontId="53" fillId="23" borderId="0" applyNumberFormat="0" applyBorder="0" applyAlignment="0" applyProtection="0"/>
    <xf numFmtId="0" fontId="53" fillId="31" borderId="0" applyNumberFormat="0" applyBorder="0" applyAlignment="0" applyProtection="0"/>
    <xf numFmtId="0" fontId="53" fillId="31" borderId="0" applyNumberFormat="0" applyBorder="0" applyAlignment="0" applyProtection="0"/>
    <xf numFmtId="0" fontId="17" fillId="32" borderId="88" applyNumberFormat="0" applyFont="0" applyAlignment="0" applyProtection="0"/>
    <xf numFmtId="0" fontId="17" fillId="32" borderId="88" applyNumberFormat="0" applyFont="0" applyAlignment="0" applyProtection="0"/>
    <xf numFmtId="0" fontId="66" fillId="0" borderId="89" applyNumberFormat="0" applyFill="0" applyAlignment="0" applyProtection="0"/>
    <xf numFmtId="0" fontId="66" fillId="0" borderId="89" applyNumberFormat="0" applyFill="0" applyAlignment="0" applyProtection="0"/>
    <xf numFmtId="0" fontId="67" fillId="0" borderId="90" applyNumberFormat="0" applyFill="0" applyAlignment="0" applyProtection="0"/>
    <xf numFmtId="0" fontId="67" fillId="0" borderId="90" applyNumberFormat="0" applyFill="0" applyAlignment="0" applyProtection="0"/>
    <xf numFmtId="0" fontId="68" fillId="0" borderId="91" applyNumberFormat="0" applyFill="0" applyAlignment="0" applyProtection="0"/>
    <xf numFmtId="0" fontId="68" fillId="0" borderId="91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37" fontId="93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1" fillId="0" borderId="0"/>
    <xf numFmtId="0" fontId="8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4" fillId="0" borderId="0"/>
    <xf numFmtId="43" fontId="5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</cellStyleXfs>
  <cellXfs count="520">
    <xf numFmtId="0" fontId="0" fillId="0" borderId="0" xfId="0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vertical="center"/>
    </xf>
    <xf numFmtId="43" fontId="4" fillId="0" borderId="0" xfId="1" applyFont="1" applyAlignment="1">
      <alignment vertical="center"/>
    </xf>
    <xf numFmtId="0" fontId="6" fillId="0" borderId="1" xfId="2" applyFont="1" applyBorder="1" applyAlignment="1">
      <alignment horizontal="left" vertical="center"/>
    </xf>
    <xf numFmtId="0" fontId="7" fillId="0" borderId="1" xfId="2" applyFont="1" applyBorder="1" applyAlignment="1">
      <alignment horizontal="center" vertical="center"/>
    </xf>
    <xf numFmtId="43" fontId="7" fillId="0" borderId="1" xfId="3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43" fontId="6" fillId="0" borderId="0" xfId="1" applyFont="1" applyAlignment="1">
      <alignment vertical="center"/>
    </xf>
    <xf numFmtId="0" fontId="6" fillId="0" borderId="2" xfId="2" applyFont="1" applyBorder="1" applyAlignment="1">
      <alignment vertical="center"/>
    </xf>
    <xf numFmtId="43" fontId="6" fillId="0" borderId="2" xfId="3" applyFont="1" applyBorder="1" applyAlignment="1">
      <alignment vertical="center"/>
    </xf>
    <xf numFmtId="0" fontId="6" fillId="0" borderId="2" xfId="2" applyFont="1" applyBorder="1" applyAlignment="1">
      <alignment horizontal="center" vertical="center"/>
    </xf>
    <xf numFmtId="43" fontId="6" fillId="0" borderId="2" xfId="2" applyNumberFormat="1" applyFont="1" applyBorder="1" applyAlignment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3" xfId="2" applyFont="1" applyBorder="1" applyAlignment="1">
      <alignment vertical="center"/>
    </xf>
    <xf numFmtId="43" fontId="4" fillId="0" borderId="3" xfId="3" applyFont="1" applyBorder="1" applyAlignment="1">
      <alignment vertical="center"/>
    </xf>
    <xf numFmtId="0" fontId="4" fillId="0" borderId="3" xfId="2" applyFont="1" applyBorder="1" applyAlignment="1">
      <alignment horizontal="right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7" xfId="2" applyFont="1" applyBorder="1" applyAlignment="1">
      <alignment vertical="center"/>
    </xf>
    <xf numFmtId="43" fontId="6" fillId="0" borderId="7" xfId="3" applyFont="1" applyBorder="1" applyAlignment="1">
      <alignment vertical="center"/>
    </xf>
    <xf numFmtId="187" fontId="6" fillId="0" borderId="7" xfId="2" applyNumberFormat="1" applyFont="1" applyBorder="1" applyAlignment="1">
      <alignment vertical="center"/>
    </xf>
    <xf numFmtId="0" fontId="7" fillId="0" borderId="7" xfId="2" applyFont="1" applyBorder="1" applyAlignment="1">
      <alignment horizontal="center" vertical="center"/>
    </xf>
    <xf numFmtId="188" fontId="6" fillId="0" borderId="7" xfId="3" applyNumberFormat="1" applyFont="1" applyBorder="1" applyAlignment="1">
      <alignment vertical="center"/>
    </xf>
    <xf numFmtId="188" fontId="6" fillId="0" borderId="7" xfId="2" applyNumberFormat="1" applyFont="1" applyBorder="1" applyAlignment="1">
      <alignment horizontal="center" vertical="center"/>
    </xf>
    <xf numFmtId="188" fontId="6" fillId="0" borderId="7" xfId="2" applyNumberFormat="1" applyFont="1" applyBorder="1" applyAlignment="1">
      <alignment vertical="center"/>
    </xf>
    <xf numFmtId="0" fontId="9" fillId="0" borderId="0" xfId="4" applyFont="1" applyAlignment="1">
      <alignment vertical="center"/>
    </xf>
    <xf numFmtId="43" fontId="9" fillId="0" borderId="0" xfId="1" applyFont="1" applyAlignment="1">
      <alignment vertical="center"/>
    </xf>
    <xf numFmtId="43" fontId="10" fillId="0" borderId="0" xfId="1" applyFont="1" applyAlignment="1">
      <alignment vertical="center"/>
    </xf>
    <xf numFmtId="0" fontId="6" fillId="0" borderId="7" xfId="2" applyFont="1" applyBorder="1" applyAlignment="1">
      <alignment vertical="center" wrapText="1"/>
    </xf>
    <xf numFmtId="188" fontId="9" fillId="0" borderId="0" xfId="4" applyNumberFormat="1" applyFont="1" applyAlignment="1">
      <alignment vertical="center"/>
    </xf>
    <xf numFmtId="0" fontId="11" fillId="2" borderId="8" xfId="4" applyFont="1" applyFill="1" applyBorder="1" applyAlignment="1">
      <alignment horizontal="center" vertical="center"/>
    </xf>
    <xf numFmtId="188" fontId="11" fillId="2" borderId="8" xfId="3" applyNumberFormat="1" applyFont="1" applyFill="1" applyBorder="1" applyAlignment="1" applyProtection="1">
      <alignment horizontal="right" vertical="center"/>
    </xf>
    <xf numFmtId="188" fontId="11" fillId="2" borderId="8" xfId="3" applyNumberFormat="1" applyFont="1" applyFill="1" applyBorder="1" applyAlignment="1" applyProtection="1">
      <alignment horizontal="center" vertical="center"/>
    </xf>
    <xf numFmtId="0" fontId="11" fillId="2" borderId="8" xfId="4" applyFont="1" applyFill="1" applyBorder="1" applyAlignment="1">
      <alignment horizontal="right" vertical="center"/>
    </xf>
    <xf numFmtId="0" fontId="12" fillId="0" borderId="0" xfId="4" applyFont="1" applyAlignment="1">
      <alignment vertical="center"/>
    </xf>
    <xf numFmtId="43" fontId="12" fillId="0" borderId="0" xfId="1" applyFont="1" applyAlignment="1">
      <alignment vertical="center"/>
    </xf>
    <xf numFmtId="0" fontId="6" fillId="0" borderId="9" xfId="2" applyFont="1" applyBorder="1" applyAlignment="1">
      <alignment horizontal="center" vertical="center"/>
    </xf>
    <xf numFmtId="0" fontId="6" fillId="0" borderId="9" xfId="2" applyFont="1" applyBorder="1" applyAlignment="1">
      <alignment vertical="center" wrapText="1"/>
    </xf>
    <xf numFmtId="188" fontId="6" fillId="0" borderId="9" xfId="3" applyNumberFormat="1" applyFont="1" applyBorder="1" applyAlignment="1">
      <alignment vertical="center"/>
    </xf>
    <xf numFmtId="188" fontId="6" fillId="0" borderId="9" xfId="2" applyNumberFormat="1" applyFont="1" applyBorder="1" applyAlignment="1">
      <alignment horizontal="center" vertical="center"/>
    </xf>
    <xf numFmtId="188" fontId="6" fillId="0" borderId="9" xfId="2" applyNumberFormat="1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13" fillId="3" borderId="0" xfId="4" applyFont="1" applyFill="1" applyAlignment="1">
      <alignment vertical="center"/>
    </xf>
    <xf numFmtId="43" fontId="13" fillId="3" borderId="0" xfId="1" applyFont="1" applyFill="1" applyAlignment="1">
      <alignment vertical="center"/>
    </xf>
    <xf numFmtId="187" fontId="13" fillId="3" borderId="0" xfId="4" applyNumberFormat="1" applyFont="1" applyFill="1" applyAlignment="1">
      <alignment vertical="center"/>
    </xf>
    <xf numFmtId="49" fontId="6" fillId="0" borderId="9" xfId="2" applyNumberFormat="1" applyFont="1" applyBorder="1" applyAlignment="1">
      <alignment vertical="center" wrapText="1"/>
    </xf>
    <xf numFmtId="187" fontId="9" fillId="0" borderId="0" xfId="4" applyNumberFormat="1" applyFont="1" applyAlignment="1">
      <alignment vertical="center"/>
    </xf>
    <xf numFmtId="187" fontId="15" fillId="3" borderId="0" xfId="4" applyNumberFormat="1" applyFont="1" applyFill="1" applyAlignment="1">
      <alignment vertical="center"/>
    </xf>
    <xf numFmtId="43" fontId="15" fillId="3" borderId="0" xfId="1" applyFont="1" applyFill="1" applyAlignment="1">
      <alignment vertical="center"/>
    </xf>
    <xf numFmtId="0" fontId="15" fillId="3" borderId="0" xfId="4" applyFont="1" applyFill="1" applyAlignment="1">
      <alignment vertical="center"/>
    </xf>
    <xf numFmtId="0" fontId="6" fillId="0" borderId="10" xfId="2" applyFont="1" applyBorder="1" applyAlignment="1">
      <alignment horizontal="center" vertical="center"/>
    </xf>
    <xf numFmtId="49" fontId="6" fillId="0" borderId="10" xfId="2" applyNumberFormat="1" applyFont="1" applyBorder="1" applyAlignment="1">
      <alignment horizontal="left" vertical="center" wrapText="1"/>
    </xf>
    <xf numFmtId="188" fontId="6" fillId="0" borderId="9" xfId="3" applyNumberFormat="1" applyFont="1" applyFill="1" applyBorder="1" applyAlignment="1">
      <alignment vertical="center"/>
    </xf>
    <xf numFmtId="0" fontId="6" fillId="0" borderId="10" xfId="2" applyFont="1" applyBorder="1" applyAlignment="1">
      <alignment vertical="center"/>
    </xf>
    <xf numFmtId="49" fontId="6" fillId="0" borderId="10" xfId="2" applyNumberFormat="1" applyFont="1" applyBorder="1" applyAlignment="1">
      <alignment vertical="center" wrapText="1"/>
    </xf>
    <xf numFmtId="188" fontId="6" fillId="0" borderId="10" xfId="3" applyNumberFormat="1" applyFont="1" applyBorder="1" applyAlignment="1">
      <alignment vertical="center"/>
    </xf>
    <xf numFmtId="188" fontId="6" fillId="0" borderId="10" xfId="2" applyNumberFormat="1" applyFont="1" applyBorder="1" applyAlignment="1">
      <alignment horizontal="center" vertical="center"/>
    </xf>
    <xf numFmtId="188" fontId="6" fillId="0" borderId="10" xfId="2" applyNumberFormat="1" applyFont="1" applyBorder="1" applyAlignment="1">
      <alignment vertical="center"/>
    </xf>
    <xf numFmtId="49" fontId="7" fillId="0" borderId="10" xfId="2" applyNumberFormat="1" applyFont="1" applyBorder="1" applyAlignment="1">
      <alignment horizontal="center" vertical="center" wrapText="1"/>
    </xf>
    <xf numFmtId="188" fontId="7" fillId="0" borderId="10" xfId="2" applyNumberFormat="1" applyFont="1" applyBorder="1" applyAlignment="1">
      <alignment vertical="center"/>
    </xf>
    <xf numFmtId="0" fontId="7" fillId="0" borderId="9" xfId="2" applyFont="1" applyBorder="1" applyAlignment="1">
      <alignment horizontal="center" vertical="center" wrapText="1"/>
    </xf>
    <xf numFmtId="188" fontId="7" fillId="0" borderId="9" xfId="2" applyNumberFormat="1" applyFont="1" applyBorder="1" applyAlignment="1">
      <alignment vertical="center"/>
    </xf>
    <xf numFmtId="0" fontId="6" fillId="0" borderId="9" xfId="2" applyFont="1" applyBorder="1" applyAlignment="1">
      <alignment horizontal="left" vertical="center" wrapText="1"/>
    </xf>
    <xf numFmtId="49" fontId="7" fillId="0" borderId="9" xfId="2" applyNumberFormat="1" applyFont="1" applyBorder="1" applyAlignment="1">
      <alignment horizontal="center" vertical="center" wrapText="1"/>
    </xf>
    <xf numFmtId="189" fontId="9" fillId="0" borderId="0" xfId="4" applyNumberFormat="1" applyFont="1" applyAlignment="1">
      <alignment vertical="center"/>
    </xf>
    <xf numFmtId="190" fontId="9" fillId="0" borderId="0" xfId="4" applyNumberFormat="1" applyFont="1" applyAlignment="1">
      <alignment vertical="center"/>
    </xf>
    <xf numFmtId="191" fontId="9" fillId="0" borderId="0" xfId="4" applyNumberFormat="1" applyFont="1" applyAlignment="1">
      <alignment vertical="center"/>
    </xf>
    <xf numFmtId="192" fontId="9" fillId="0" borderId="0" xfId="4" applyNumberFormat="1" applyFont="1" applyAlignment="1">
      <alignment vertical="center"/>
    </xf>
    <xf numFmtId="193" fontId="9" fillId="0" borderId="0" xfId="4" applyNumberFormat="1" applyFont="1" applyAlignment="1">
      <alignment vertical="center"/>
    </xf>
    <xf numFmtId="194" fontId="9" fillId="0" borderId="0" xfId="4" applyNumberFormat="1" applyFont="1" applyAlignment="1">
      <alignment vertical="center"/>
    </xf>
    <xf numFmtId="13" fontId="9" fillId="0" borderId="0" xfId="4" applyNumberFormat="1" applyFont="1" applyAlignment="1">
      <alignment vertical="center"/>
    </xf>
    <xf numFmtId="0" fontId="16" fillId="0" borderId="0" xfId="4" applyFont="1" applyAlignment="1">
      <alignment vertical="center"/>
    </xf>
    <xf numFmtId="49" fontId="7" fillId="0" borderId="10" xfId="2" applyNumberFormat="1" applyFont="1" applyBorder="1" applyAlignment="1">
      <alignment horizontal="left" vertical="center" wrapText="1"/>
    </xf>
    <xf numFmtId="49" fontId="6" fillId="0" borderId="9" xfId="2" applyNumberFormat="1" applyFont="1" applyBorder="1" applyAlignment="1">
      <alignment horizontal="left" vertical="center" wrapText="1"/>
    </xf>
    <xf numFmtId="0" fontId="7" fillId="0" borderId="9" xfId="2" applyFont="1" applyBorder="1" applyAlignment="1">
      <alignment horizontal="center" vertical="center"/>
    </xf>
    <xf numFmtId="49" fontId="7" fillId="0" borderId="9" xfId="2" applyNumberFormat="1" applyFont="1" applyBorder="1" applyAlignment="1">
      <alignment horizontal="left" vertical="center" wrapText="1"/>
    </xf>
    <xf numFmtId="0" fontId="6" fillId="0" borderId="11" xfId="2" applyFont="1" applyBorder="1" applyAlignment="1">
      <alignment horizontal="center" vertical="center"/>
    </xf>
    <xf numFmtId="49" fontId="7" fillId="0" borderId="11" xfId="2" applyNumberFormat="1" applyFont="1" applyBorder="1" applyAlignment="1">
      <alignment horizontal="center" vertical="center" wrapText="1"/>
    </xf>
    <xf numFmtId="188" fontId="6" fillId="0" borderId="11" xfId="3" applyNumberFormat="1" applyFont="1" applyBorder="1" applyAlignment="1">
      <alignment vertical="center"/>
    </xf>
    <xf numFmtId="188" fontId="6" fillId="0" borderId="11" xfId="2" applyNumberFormat="1" applyFont="1" applyBorder="1" applyAlignment="1">
      <alignment horizontal="center" vertical="center"/>
    </xf>
    <xf numFmtId="188" fontId="6" fillId="0" borderId="11" xfId="2" applyNumberFormat="1" applyFont="1" applyBorder="1" applyAlignment="1">
      <alignment vertical="center"/>
    </xf>
    <xf numFmtId="188" fontId="7" fillId="0" borderId="11" xfId="2" applyNumberFormat="1" applyFont="1" applyBorder="1" applyAlignment="1">
      <alignment vertical="center"/>
    </xf>
    <xf numFmtId="0" fontId="6" fillId="0" borderId="11" xfId="2" applyFont="1" applyBorder="1" applyAlignment="1">
      <alignment vertical="center"/>
    </xf>
    <xf numFmtId="187" fontId="16" fillId="0" borderId="0" xfId="4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43" fontId="4" fillId="0" borderId="0" xfId="3" applyFont="1" applyBorder="1" applyAlignment="1">
      <alignment vertical="center"/>
    </xf>
    <xf numFmtId="188" fontId="4" fillId="0" borderId="0" xfId="2" applyNumberFormat="1" applyFont="1" applyAlignment="1">
      <alignment vertical="center"/>
    </xf>
    <xf numFmtId="195" fontId="4" fillId="0" borderId="0" xfId="2" applyNumberFormat="1" applyFont="1" applyAlignment="1">
      <alignment vertical="center"/>
    </xf>
    <xf numFmtId="187" fontId="4" fillId="0" borderId="0" xfId="2" applyNumberFormat="1" applyFont="1" applyAlignment="1">
      <alignment vertical="center"/>
    </xf>
    <xf numFmtId="0" fontId="9" fillId="0" borderId="0" xfId="5" applyFont="1"/>
    <xf numFmtId="0" fontId="19" fillId="0" borderId="12" xfId="5" applyFont="1" applyBorder="1" applyAlignment="1" applyProtection="1">
      <alignment horizontal="right" vertical="top"/>
      <protection hidden="1"/>
    </xf>
    <xf numFmtId="0" fontId="19" fillId="0" borderId="13" xfId="5" applyFont="1" applyBorder="1" applyAlignment="1" applyProtection="1">
      <alignment horizontal="right" vertical="top"/>
      <protection hidden="1"/>
    </xf>
    <xf numFmtId="0" fontId="9" fillId="0" borderId="13" xfId="5" applyFont="1" applyBorder="1" applyAlignment="1" applyProtection="1">
      <alignment vertical="top"/>
      <protection hidden="1"/>
    </xf>
    <xf numFmtId="0" fontId="9" fillId="0" borderId="0" xfId="5" applyFont="1" applyProtection="1">
      <protection hidden="1"/>
    </xf>
    <xf numFmtId="2" fontId="9" fillId="0" borderId="0" xfId="5" applyNumberFormat="1" applyFont="1" applyProtection="1">
      <protection hidden="1"/>
    </xf>
    <xf numFmtId="0" fontId="9" fillId="0" borderId="13" xfId="5" applyFont="1" applyBorder="1" applyAlignment="1" applyProtection="1">
      <alignment horizontal="center" vertical="top"/>
      <protection locked="0"/>
    </xf>
    <xf numFmtId="0" fontId="9" fillId="0" borderId="13" xfId="5" applyFont="1" applyBorder="1" applyAlignment="1" applyProtection="1">
      <alignment horizontal="right" vertical="top"/>
      <protection hidden="1"/>
    </xf>
    <xf numFmtId="41" fontId="9" fillId="0" borderId="13" xfId="5" applyNumberFormat="1" applyFont="1" applyBorder="1" applyAlignment="1" applyProtection="1">
      <alignment vertical="top"/>
      <protection hidden="1"/>
    </xf>
    <xf numFmtId="0" fontId="9" fillId="0" borderId="14" xfId="5" applyFont="1" applyBorder="1" applyProtection="1">
      <protection hidden="1"/>
    </xf>
    <xf numFmtId="0" fontId="20" fillId="0" borderId="15" xfId="5" applyFont="1" applyBorder="1" applyAlignment="1" applyProtection="1">
      <alignment horizontal="center" vertical="center"/>
      <protection hidden="1"/>
    </xf>
    <xf numFmtId="41" fontId="9" fillId="0" borderId="19" xfId="5" applyNumberFormat="1" applyFont="1" applyBorder="1" applyAlignment="1" applyProtection="1">
      <alignment vertical="center"/>
      <protection hidden="1"/>
    </xf>
    <xf numFmtId="41" fontId="9" fillId="0" borderId="23" xfId="5" applyNumberFormat="1" applyFont="1" applyBorder="1" applyProtection="1">
      <protection hidden="1"/>
    </xf>
    <xf numFmtId="0" fontId="9" fillId="0" borderId="0" xfId="5" applyFont="1" applyAlignment="1">
      <alignment vertical="center"/>
    </xf>
    <xf numFmtId="43" fontId="9" fillId="0" borderId="0" xfId="1" applyFont="1"/>
    <xf numFmtId="0" fontId="20" fillId="0" borderId="0" xfId="5" applyFont="1"/>
    <xf numFmtId="0" fontId="9" fillId="0" borderId="23" xfId="5" applyFont="1" applyBorder="1" applyProtection="1">
      <protection hidden="1"/>
    </xf>
    <xf numFmtId="43" fontId="9" fillId="0" borderId="0" xfId="5" applyNumberFormat="1" applyFont="1"/>
    <xf numFmtId="0" fontId="9" fillId="0" borderId="10" xfId="5" applyFont="1" applyBorder="1" applyProtection="1">
      <protection hidden="1"/>
    </xf>
    <xf numFmtId="0" fontId="9" fillId="0" borderId="34" xfId="5" applyFont="1" applyBorder="1" applyAlignment="1" applyProtection="1">
      <alignment horizontal="center"/>
      <protection hidden="1"/>
    </xf>
    <xf numFmtId="0" fontId="19" fillId="0" borderId="32" xfId="5" applyFont="1" applyBorder="1" applyAlignment="1" applyProtection="1">
      <alignment horizontal="right" vertical="top"/>
      <protection hidden="1"/>
    </xf>
    <xf numFmtId="0" fontId="19" fillId="0" borderId="14" xfId="5" applyFont="1" applyBorder="1" applyAlignment="1" applyProtection="1">
      <alignment horizontal="right" vertical="top"/>
      <protection hidden="1"/>
    </xf>
    <xf numFmtId="200" fontId="9" fillId="0" borderId="0" xfId="7" applyNumberFormat="1" applyFont="1" applyBorder="1" applyAlignment="1" applyProtection="1">
      <alignment horizontal="center" vertical="top"/>
      <protection hidden="1"/>
    </xf>
    <xf numFmtId="0" fontId="9" fillId="0" borderId="0" xfId="5" applyFont="1" applyAlignment="1" applyProtection="1">
      <alignment vertical="top"/>
      <protection hidden="1"/>
    </xf>
    <xf numFmtId="0" fontId="9" fillId="0" borderId="0" xfId="5" applyFont="1" applyAlignment="1" applyProtection="1">
      <alignment horizontal="center" vertical="top"/>
      <protection hidden="1"/>
    </xf>
    <xf numFmtId="0" fontId="9" fillId="0" borderId="0" xfId="9" applyFont="1" applyAlignment="1">
      <alignment horizontal="center" vertical="top"/>
    </xf>
    <xf numFmtId="0" fontId="9" fillId="0" borderId="0" xfId="9" applyFont="1" applyAlignment="1">
      <alignment vertical="top"/>
    </xf>
    <xf numFmtId="0" fontId="9" fillId="0" borderId="0" xfId="5" applyFont="1" applyAlignment="1" applyProtection="1">
      <alignment vertical="center"/>
      <protection hidden="1"/>
    </xf>
    <xf numFmtId="0" fontId="22" fillId="0" borderId="0" xfId="9" applyFont="1" applyAlignment="1">
      <alignment vertical="top"/>
    </xf>
    <xf numFmtId="0" fontId="9" fillId="0" borderId="0" xfId="9" applyFont="1"/>
    <xf numFmtId="0" fontId="22" fillId="0" borderId="0" xfId="10" applyFont="1" applyAlignment="1" applyProtection="1">
      <alignment vertical="top"/>
      <protection hidden="1"/>
    </xf>
    <xf numFmtId="0" fontId="9" fillId="0" borderId="0" xfId="10" applyFont="1"/>
    <xf numFmtId="0" fontId="23" fillId="0" borderId="0" xfId="11" applyFont="1"/>
    <xf numFmtId="43" fontId="24" fillId="0" borderId="0" xfId="12" applyFont="1"/>
    <xf numFmtId="0" fontId="23" fillId="0" borderId="0" xfId="4" applyFont="1"/>
    <xf numFmtId="0" fontId="27" fillId="0" borderId="39" xfId="13" applyFont="1" applyBorder="1"/>
    <xf numFmtId="9" fontId="28" fillId="0" borderId="40" xfId="13" applyNumberFormat="1" applyFont="1" applyBorder="1" applyAlignment="1">
      <alignment horizontal="center"/>
    </xf>
    <xf numFmtId="43" fontId="29" fillId="0" borderId="41" xfId="12" applyFont="1" applyBorder="1"/>
    <xf numFmtId="43" fontId="30" fillId="0" borderId="0" xfId="12" applyFont="1"/>
    <xf numFmtId="43" fontId="24" fillId="0" borderId="42" xfId="12" applyFont="1" applyBorder="1"/>
    <xf numFmtId="43" fontId="24" fillId="0" borderId="40" xfId="12" applyFont="1" applyBorder="1"/>
    <xf numFmtId="9" fontId="29" fillId="0" borderId="40" xfId="13" applyNumberFormat="1" applyFont="1" applyBorder="1" applyAlignment="1">
      <alignment horizontal="center"/>
    </xf>
    <xf numFmtId="43" fontId="31" fillId="0" borderId="0" xfId="12" applyFont="1" applyAlignment="1">
      <alignment horizontal="center" vertical="center"/>
    </xf>
    <xf numFmtId="43" fontId="34" fillId="0" borderId="43" xfId="12" applyFont="1" applyBorder="1"/>
    <xf numFmtId="0" fontId="27" fillId="0" borderId="44" xfId="13" applyFont="1" applyBorder="1"/>
    <xf numFmtId="0" fontId="28" fillId="4" borderId="4" xfId="13" applyFont="1" applyFill="1" applyBorder="1" applyAlignment="1">
      <alignment horizontal="center"/>
    </xf>
    <xf numFmtId="0" fontId="28" fillId="4" borderId="45" xfId="13" applyFont="1" applyFill="1" applyBorder="1" applyAlignment="1">
      <alignment horizontal="center"/>
    </xf>
    <xf numFmtId="43" fontId="35" fillId="0" borderId="0" xfId="12" applyFont="1" applyAlignment="1">
      <alignment horizontal="right"/>
    </xf>
    <xf numFmtId="200" fontId="24" fillId="6" borderId="9" xfId="12" applyNumberFormat="1" applyFont="1" applyFill="1" applyBorder="1"/>
    <xf numFmtId="43" fontId="35" fillId="0" borderId="0" xfId="12" applyFont="1"/>
    <xf numFmtId="194" fontId="36" fillId="0" borderId="0" xfId="4" applyNumberFormat="1" applyFont="1"/>
    <xf numFmtId="0" fontId="28" fillId="4" borderId="6" xfId="13" applyFont="1" applyFill="1" applyBorder="1" applyAlignment="1">
      <alignment horizontal="center"/>
    </xf>
    <xf numFmtId="0" fontId="27" fillId="4" borderId="44" xfId="13" applyFont="1" applyFill="1" applyBorder="1"/>
    <xf numFmtId="43" fontId="24" fillId="0" borderId="0" xfId="12" applyFont="1" applyAlignment="1">
      <alignment horizontal="right"/>
    </xf>
    <xf numFmtId="43" fontId="24" fillId="7" borderId="9" xfId="12" applyFont="1" applyFill="1" applyBorder="1"/>
    <xf numFmtId="200" fontId="18" fillId="3" borderId="9" xfId="12" applyNumberFormat="1" applyFont="1" applyFill="1" applyBorder="1"/>
    <xf numFmtId="201" fontId="18" fillId="3" borderId="4" xfId="13" applyNumberFormat="1" applyFont="1" applyFill="1" applyBorder="1" applyAlignment="1">
      <alignment horizontal="center"/>
    </xf>
    <xf numFmtId="43" fontId="37" fillId="0" borderId="0" xfId="12" applyFont="1" applyAlignment="1">
      <alignment horizontal="right"/>
    </xf>
    <xf numFmtId="43" fontId="37" fillId="0" borderId="0" xfId="12" applyFont="1"/>
    <xf numFmtId="200" fontId="18" fillId="8" borderId="9" xfId="12" applyNumberFormat="1" applyFont="1" applyFill="1" applyBorder="1"/>
    <xf numFmtId="201" fontId="18" fillId="8" borderId="9" xfId="13" applyNumberFormat="1" applyFont="1" applyFill="1" applyBorder="1" applyAlignment="1">
      <alignment horizontal="center"/>
    </xf>
    <xf numFmtId="201" fontId="18" fillId="8" borderId="30" xfId="13" applyNumberFormat="1" applyFont="1" applyFill="1" applyBorder="1" applyAlignment="1">
      <alignment horizontal="center"/>
    </xf>
    <xf numFmtId="43" fontId="38" fillId="0" borderId="0" xfId="12" applyFont="1" applyAlignment="1">
      <alignment horizontal="right"/>
    </xf>
    <xf numFmtId="202" fontId="39" fillId="4" borderId="9" xfId="12" applyNumberFormat="1" applyFont="1" applyFill="1" applyBorder="1"/>
    <xf numFmtId="200" fontId="18" fillId="0" borderId="9" xfId="12" applyNumberFormat="1" applyFont="1" applyFill="1" applyBorder="1"/>
    <xf numFmtId="201" fontId="18" fillId="0" borderId="30" xfId="13" applyNumberFormat="1" applyFont="1" applyBorder="1" applyAlignment="1">
      <alignment horizontal="center"/>
    </xf>
    <xf numFmtId="202" fontId="40" fillId="9" borderId="46" xfId="12" applyNumberFormat="1" applyFont="1" applyFill="1" applyBorder="1"/>
    <xf numFmtId="203" fontId="41" fillId="0" borderId="0" xfId="12" applyNumberFormat="1" applyFont="1"/>
    <xf numFmtId="43" fontId="42" fillId="0" borderId="10" xfId="1" applyFont="1" applyBorder="1"/>
    <xf numFmtId="0" fontId="43" fillId="0" borderId="0" xfId="14" applyAlignment="1">
      <alignment vertical="center"/>
    </xf>
    <xf numFmtId="0" fontId="28" fillId="0" borderId="1" xfId="14" applyFont="1" applyBorder="1" applyAlignment="1">
      <alignment horizontal="center" vertical="center"/>
    </xf>
    <xf numFmtId="0" fontId="28" fillId="0" borderId="9" xfId="14" applyFont="1" applyBorder="1" applyAlignment="1">
      <alignment horizontal="center" vertical="center"/>
    </xf>
    <xf numFmtId="0" fontId="27" fillId="0" borderId="34" xfId="14" applyFont="1" applyBorder="1" applyAlignment="1">
      <alignment horizontal="center" vertical="center"/>
    </xf>
    <xf numFmtId="0" fontId="44" fillId="0" borderId="31" xfId="14" applyFont="1" applyBorder="1" applyAlignment="1">
      <alignment vertical="center"/>
    </xf>
    <xf numFmtId="0" fontId="27" fillId="0" borderId="32" xfId="14" applyFont="1" applyBorder="1" applyAlignment="1">
      <alignment vertical="center"/>
    </xf>
    <xf numFmtId="0" fontId="27" fillId="0" borderId="33" xfId="14" applyFont="1" applyBorder="1" applyAlignment="1">
      <alignment vertical="center"/>
    </xf>
    <xf numFmtId="0" fontId="28" fillId="0" borderId="23" xfId="14" applyFont="1" applyBorder="1" applyAlignment="1">
      <alignment horizontal="center" vertical="center"/>
    </xf>
    <xf numFmtId="0" fontId="27" fillId="0" borderId="26" xfId="14" applyFont="1" applyBorder="1" applyAlignment="1">
      <alignment vertical="center"/>
    </xf>
    <xf numFmtId="0" fontId="27" fillId="0" borderId="13" xfId="14" applyFont="1" applyBorder="1" applyAlignment="1">
      <alignment vertical="center"/>
    </xf>
    <xf numFmtId="0" fontId="27" fillId="0" borderId="27" xfId="14" applyFont="1" applyBorder="1" applyAlignment="1">
      <alignment vertical="center"/>
    </xf>
    <xf numFmtId="0" fontId="27" fillId="0" borderId="26" xfId="14" applyFont="1" applyBorder="1" applyAlignment="1">
      <alignment horizontal="center" vertical="center"/>
    </xf>
    <xf numFmtId="0" fontId="27" fillId="0" borderId="27" xfId="14" applyFont="1" applyBorder="1" applyAlignment="1">
      <alignment horizontal="center" vertical="center"/>
    </xf>
    <xf numFmtId="0" fontId="27" fillId="0" borderId="23" xfId="14" applyFont="1" applyBorder="1" applyAlignment="1">
      <alignment horizontal="center" vertical="center"/>
    </xf>
    <xf numFmtId="0" fontId="28" fillId="0" borderId="26" xfId="14" applyFont="1" applyBorder="1" applyAlignment="1">
      <alignment horizontal="center" vertical="center"/>
    </xf>
    <xf numFmtId="0" fontId="28" fillId="0" borderId="13" xfId="14" applyFont="1" applyBorder="1" applyAlignment="1">
      <alignment horizontal="center" vertical="center"/>
    </xf>
    <xf numFmtId="0" fontId="28" fillId="0" borderId="27" xfId="14" applyFont="1" applyBorder="1" applyAlignment="1">
      <alignment horizontal="center" vertical="center"/>
    </xf>
    <xf numFmtId="43" fontId="28" fillId="0" borderId="26" xfId="14" applyNumberFormat="1" applyFont="1" applyBorder="1" applyAlignment="1">
      <alignment horizontal="center" vertical="center"/>
    </xf>
    <xf numFmtId="43" fontId="28" fillId="0" borderId="27" xfId="14" applyNumberFormat="1" applyFont="1" applyBorder="1" applyAlignment="1">
      <alignment horizontal="center" vertical="center"/>
    </xf>
    <xf numFmtId="0" fontId="28" fillId="0" borderId="13" xfId="14" applyFont="1" applyBorder="1" applyAlignment="1">
      <alignment vertical="center"/>
    </xf>
    <xf numFmtId="43" fontId="28" fillId="0" borderId="26" xfId="14" applyNumberFormat="1" applyFont="1" applyBorder="1" applyAlignment="1">
      <alignment horizontal="right" vertical="center"/>
    </xf>
    <xf numFmtId="43" fontId="28" fillId="0" borderId="27" xfId="14" applyNumberFormat="1" applyFont="1" applyBorder="1" applyAlignment="1">
      <alignment horizontal="right" vertical="center"/>
    </xf>
    <xf numFmtId="0" fontId="27" fillId="0" borderId="49" xfId="14" applyFont="1" applyBorder="1" applyAlignment="1">
      <alignment horizontal="center" vertical="center"/>
    </xf>
    <xf numFmtId="0" fontId="28" fillId="0" borderId="50" xfId="14" applyFont="1" applyBorder="1" applyAlignment="1">
      <alignment horizontal="center" vertical="center"/>
    </xf>
    <xf numFmtId="0" fontId="28" fillId="0" borderId="51" xfId="14" applyFont="1" applyBorder="1" applyAlignment="1">
      <alignment horizontal="center" vertical="center"/>
    </xf>
    <xf numFmtId="0" fontId="28" fillId="0" borderId="52" xfId="14" applyFont="1" applyBorder="1" applyAlignment="1">
      <alignment horizontal="center" vertical="center"/>
    </xf>
    <xf numFmtId="0" fontId="27" fillId="0" borderId="50" xfId="14" applyFont="1" applyBorder="1" applyAlignment="1">
      <alignment horizontal="center" vertical="center"/>
    </xf>
    <xf numFmtId="0" fontId="27" fillId="0" borderId="52" xfId="14" applyFont="1" applyBorder="1" applyAlignment="1">
      <alignment horizontal="center" vertical="center"/>
    </xf>
    <xf numFmtId="43" fontId="28" fillId="0" borderId="50" xfId="14" applyNumberFormat="1" applyFont="1" applyBorder="1" applyAlignment="1">
      <alignment horizontal="center" vertical="center"/>
    </xf>
    <xf numFmtId="43" fontId="28" fillId="0" borderId="52" xfId="14" applyNumberFormat="1" applyFont="1" applyBorder="1" applyAlignment="1">
      <alignment horizontal="center" vertical="center"/>
    </xf>
    <xf numFmtId="0" fontId="27" fillId="0" borderId="53" xfId="14" applyFont="1" applyBorder="1" applyAlignment="1">
      <alignment vertical="center"/>
    </xf>
    <xf numFmtId="0" fontId="44" fillId="0" borderId="26" xfId="14" applyFont="1" applyBorder="1" applyAlignment="1">
      <alignment vertical="center"/>
    </xf>
    <xf numFmtId="201" fontId="27" fillId="0" borderId="13" xfId="14" applyNumberFormat="1" applyFont="1" applyBorder="1" applyAlignment="1">
      <alignment vertical="center"/>
    </xf>
    <xf numFmtId="0" fontId="27" fillId="0" borderId="50" xfId="14" applyFont="1" applyBorder="1" applyAlignment="1">
      <alignment vertical="center"/>
    </xf>
    <xf numFmtId="0" fontId="28" fillId="0" borderId="51" xfId="14" applyFont="1" applyBorder="1" applyAlignment="1">
      <alignment vertical="center"/>
    </xf>
    <xf numFmtId="0" fontId="27" fillId="0" borderId="51" xfId="14" applyFont="1" applyBorder="1" applyAlignment="1">
      <alignment vertical="center"/>
    </xf>
    <xf numFmtId="0" fontId="27" fillId="0" borderId="52" xfId="14" applyFont="1" applyBorder="1" applyAlignment="1">
      <alignment vertical="center"/>
    </xf>
    <xf numFmtId="0" fontId="28" fillId="0" borderId="53" xfId="14" applyFont="1" applyBorder="1" applyAlignment="1">
      <alignment horizontal="center" vertical="center"/>
    </xf>
    <xf numFmtId="0" fontId="45" fillId="0" borderId="0" xfId="14" applyFont="1" applyAlignment="1">
      <alignment vertical="center"/>
    </xf>
    <xf numFmtId="0" fontId="9" fillId="0" borderId="0" xfId="14" applyFont="1" applyAlignment="1">
      <alignment vertical="center"/>
    </xf>
    <xf numFmtId="4" fontId="18" fillId="0" borderId="0" xfId="15" applyNumberFormat="1" applyFont="1" applyAlignment="1">
      <alignment horizontal="center" vertical="center"/>
    </xf>
    <xf numFmtId="4" fontId="18" fillId="0" borderId="0" xfId="15" applyNumberFormat="1" applyFont="1" applyAlignment="1">
      <alignment vertical="center"/>
    </xf>
    <xf numFmtId="4" fontId="45" fillId="0" borderId="0" xfId="15" applyNumberFormat="1" applyFont="1" applyAlignment="1">
      <alignment vertical="center"/>
    </xf>
    <xf numFmtId="4" fontId="18" fillId="0" borderId="0" xfId="15" applyNumberFormat="1" applyFont="1" applyAlignment="1">
      <alignment horizontal="left" vertical="center"/>
    </xf>
    <xf numFmtId="4" fontId="46" fillId="0" borderId="0" xfId="16" applyNumberFormat="1" applyFont="1" applyAlignment="1">
      <alignment vertical="center"/>
    </xf>
    <xf numFmtId="4" fontId="47" fillId="0" borderId="0" xfId="15" applyNumberFormat="1" applyFont="1" applyAlignment="1">
      <alignment horizontal="left" vertical="center"/>
    </xf>
    <xf numFmtId="0" fontId="18" fillId="0" borderId="0" xfId="10" applyFont="1" applyAlignment="1">
      <alignment vertical="center"/>
    </xf>
    <xf numFmtId="4" fontId="18" fillId="0" borderId="3" xfId="15" applyNumberFormat="1" applyFont="1" applyBorder="1" applyAlignment="1">
      <alignment horizontal="left" vertical="center"/>
    </xf>
    <xf numFmtId="0" fontId="18" fillId="0" borderId="3" xfId="10" applyFont="1" applyBorder="1" applyAlignment="1">
      <alignment horizontal="center" vertical="center"/>
    </xf>
    <xf numFmtId="4" fontId="18" fillId="0" borderId="7" xfId="15" applyNumberFormat="1" applyFont="1" applyBorder="1" applyAlignment="1">
      <alignment horizontal="center" vertical="center"/>
    </xf>
    <xf numFmtId="49" fontId="18" fillId="0" borderId="6" xfId="15" applyNumberFormat="1" applyFont="1" applyBorder="1" applyAlignment="1">
      <alignment horizontal="center" vertical="center"/>
    </xf>
    <xf numFmtId="0" fontId="45" fillId="0" borderId="54" xfId="15" quotePrefix="1" applyFont="1" applyBorder="1" applyAlignment="1">
      <alignment horizontal="center" vertical="center"/>
    </xf>
    <xf numFmtId="4" fontId="45" fillId="0" borderId="7" xfId="16" applyNumberFormat="1" applyFont="1" applyBorder="1" applyAlignment="1">
      <alignment horizontal="center" vertical="center"/>
    </xf>
    <xf numFmtId="4" fontId="45" fillId="0" borderId="7" xfId="15" applyNumberFormat="1" applyFont="1" applyBorder="1" applyAlignment="1">
      <alignment horizontal="center" vertical="center"/>
    </xf>
    <xf numFmtId="4" fontId="45" fillId="0" borderId="54" xfId="16" applyNumberFormat="1" applyFont="1" applyBorder="1" applyAlignment="1">
      <alignment vertical="center"/>
    </xf>
    <xf numFmtId="0" fontId="45" fillId="0" borderId="7" xfId="15" quotePrefix="1" applyFont="1" applyBorder="1" applyAlignment="1">
      <alignment horizontal="center" vertical="center"/>
    </xf>
    <xf numFmtId="4" fontId="45" fillId="0" borderId="23" xfId="15" applyNumberFormat="1" applyFont="1" applyBorder="1" applyAlignment="1">
      <alignment horizontal="center" vertical="center"/>
    </xf>
    <xf numFmtId="200" fontId="45" fillId="0" borderId="23" xfId="16" applyNumberFormat="1" applyFont="1" applyBorder="1" applyAlignment="1">
      <alignment horizontal="center" vertical="center"/>
    </xf>
    <xf numFmtId="43" fontId="45" fillId="0" borderId="23" xfId="16" applyFont="1" applyBorder="1" applyAlignment="1">
      <alignment vertical="center"/>
    </xf>
    <xf numFmtId="0" fontId="45" fillId="0" borderId="23" xfId="15" quotePrefix="1" applyFont="1" applyBorder="1" applyAlignment="1">
      <alignment horizontal="center" vertical="center"/>
    </xf>
    <xf numFmtId="4" fontId="45" fillId="0" borderId="54" xfId="15" applyNumberFormat="1" applyFont="1" applyBorder="1" applyAlignment="1">
      <alignment horizontal="center" vertical="center"/>
    </xf>
    <xf numFmtId="4" fontId="18" fillId="0" borderId="23" xfId="15" applyNumberFormat="1" applyFont="1" applyBorder="1" applyAlignment="1">
      <alignment vertical="center"/>
    </xf>
    <xf numFmtId="0" fontId="45" fillId="0" borderId="13" xfId="10" applyFont="1" applyBorder="1" applyAlignment="1">
      <alignment vertical="center"/>
    </xf>
    <xf numFmtId="0" fontId="45" fillId="0" borderId="27" xfId="14" applyFont="1" applyBorder="1" applyAlignment="1">
      <alignment vertical="center"/>
    </xf>
    <xf numFmtId="0" fontId="45" fillId="0" borderId="23" xfId="15" applyFont="1" applyBorder="1" applyAlignment="1">
      <alignment vertical="center"/>
    </xf>
    <xf numFmtId="0" fontId="45" fillId="0" borderId="55" xfId="15" quotePrefix="1" applyFont="1" applyBorder="1" applyAlignment="1">
      <alignment horizontal="center" vertical="center"/>
    </xf>
    <xf numFmtId="4" fontId="45" fillId="0" borderId="55" xfId="15" applyNumberFormat="1" applyFont="1" applyBorder="1" applyAlignment="1">
      <alignment horizontal="center" vertical="center"/>
    </xf>
    <xf numFmtId="200" fontId="45" fillId="0" borderId="55" xfId="16" applyNumberFormat="1" applyFont="1" applyBorder="1" applyAlignment="1">
      <alignment horizontal="center" vertical="center"/>
    </xf>
    <xf numFmtId="43" fontId="45" fillId="0" borderId="55" xfId="16" applyFont="1" applyBorder="1" applyAlignment="1">
      <alignment vertical="center"/>
    </xf>
    <xf numFmtId="4" fontId="18" fillId="0" borderId="55" xfId="15" applyNumberFormat="1" applyFont="1" applyBorder="1" applyAlignment="1">
      <alignment vertical="center"/>
    </xf>
    <xf numFmtId="0" fontId="18" fillId="0" borderId="58" xfId="15" quotePrefix="1" applyFont="1" applyBorder="1" applyAlignment="1">
      <alignment horizontal="center" vertical="center"/>
    </xf>
    <xf numFmtId="0" fontId="45" fillId="0" borderId="0" xfId="17" applyFont="1" applyAlignment="1">
      <alignment vertical="center"/>
    </xf>
    <xf numFmtId="0" fontId="18" fillId="0" borderId="40" xfId="17" applyFont="1" applyBorder="1" applyAlignment="1">
      <alignment horizontal="center" vertical="center"/>
    </xf>
    <xf numFmtId="43" fontId="18" fillId="0" borderId="59" xfId="16" applyFont="1" applyBorder="1" applyAlignment="1">
      <alignment vertical="center"/>
    </xf>
    <xf numFmtId="4" fontId="18" fillId="0" borderId="60" xfId="15" applyNumberFormat="1" applyFont="1" applyBorder="1" applyAlignment="1">
      <alignment vertical="center"/>
    </xf>
    <xf numFmtId="2" fontId="45" fillId="0" borderId="0" xfId="15" quotePrefix="1" applyNumberFormat="1" applyFont="1" applyAlignment="1">
      <alignment horizontal="center" vertical="center"/>
    </xf>
    <xf numFmtId="0" fontId="18" fillId="0" borderId="0" xfId="17" applyFont="1" applyAlignment="1">
      <alignment vertical="center"/>
    </xf>
    <xf numFmtId="0" fontId="45" fillId="0" borderId="0" xfId="15" applyFont="1" applyAlignment="1">
      <alignment vertical="center"/>
    </xf>
    <xf numFmtId="0" fontId="9" fillId="0" borderId="0" xfId="10" applyFont="1" applyAlignment="1">
      <alignment horizontal="center" vertical="center"/>
    </xf>
    <xf numFmtId="0" fontId="9" fillId="0" borderId="0" xfId="10" applyFont="1" applyAlignment="1">
      <alignment vertical="center"/>
    </xf>
    <xf numFmtId="43" fontId="9" fillId="0" borderId="0" xfId="15" applyNumberFormat="1" applyFont="1" applyAlignment="1">
      <alignment vertical="center"/>
    </xf>
    <xf numFmtId="0" fontId="9" fillId="0" borderId="0" xfId="15" applyFont="1" applyAlignment="1">
      <alignment vertical="center"/>
    </xf>
    <xf numFmtId="0" fontId="45" fillId="0" borderId="0" xfId="10" applyFont="1"/>
    <xf numFmtId="0" fontId="49" fillId="0" borderId="1" xfId="10" applyFont="1" applyBorder="1" applyAlignment="1">
      <alignment horizontal="left"/>
    </xf>
    <xf numFmtId="0" fontId="45" fillId="0" borderId="1" xfId="10" applyFont="1" applyBorder="1" applyAlignment="1">
      <alignment horizontal="left"/>
    </xf>
    <xf numFmtId="0" fontId="45" fillId="0" borderId="2" xfId="10" applyFont="1" applyBorder="1"/>
    <xf numFmtId="0" fontId="45" fillId="0" borderId="2" xfId="10" applyFont="1" applyBorder="1" applyAlignment="1">
      <alignment horizontal="left"/>
    </xf>
    <xf numFmtId="0" fontId="45" fillId="0" borderId="2" xfId="10" applyFont="1" applyBorder="1" applyAlignment="1">
      <alignment horizontal="center"/>
    </xf>
    <xf numFmtId="0" fontId="45" fillId="0" borderId="2" xfId="10" applyFont="1" applyBorder="1" applyAlignment="1">
      <alignment horizontal="right"/>
    </xf>
    <xf numFmtId="0" fontId="45" fillId="0" borderId="2" xfId="15" applyFont="1" applyBorder="1" applyAlignment="1">
      <alignment horizontal="left" vertical="center"/>
    </xf>
    <xf numFmtId="0" fontId="45" fillId="0" borderId="2" xfId="15" applyFont="1" applyBorder="1" applyAlignment="1">
      <alignment vertical="center"/>
    </xf>
    <xf numFmtId="187" fontId="45" fillId="0" borderId="2" xfId="19" applyFont="1" applyFill="1" applyBorder="1" applyAlignment="1">
      <alignment vertical="center"/>
    </xf>
    <xf numFmtId="43" fontId="45" fillId="0" borderId="2" xfId="12" applyFont="1" applyFill="1" applyBorder="1" applyAlignment="1">
      <alignment vertical="center"/>
    </xf>
    <xf numFmtId="43" fontId="45" fillId="0" borderId="2" xfId="15" applyNumberFormat="1" applyFont="1" applyBorder="1" applyAlignment="1">
      <alignment vertical="center"/>
    </xf>
    <xf numFmtId="0" fontId="45" fillId="0" borderId="0" xfId="15" applyFont="1" applyAlignment="1">
      <alignment horizontal="center" vertical="center"/>
    </xf>
    <xf numFmtId="0" fontId="45" fillId="0" borderId="0" xfId="10" applyFont="1" applyAlignment="1">
      <alignment horizontal="left"/>
    </xf>
    <xf numFmtId="0" fontId="45" fillId="0" borderId="61" xfId="10" applyFont="1" applyBorder="1"/>
    <xf numFmtId="0" fontId="18" fillId="0" borderId="64" xfId="10" applyFont="1" applyBorder="1" applyAlignment="1">
      <alignment horizontal="center" vertical="center" shrinkToFit="1"/>
    </xf>
    <xf numFmtId="0" fontId="18" fillId="0" borderId="69" xfId="10" applyFont="1" applyBorder="1" applyAlignment="1">
      <alignment horizontal="center" vertical="center" shrinkToFit="1"/>
    </xf>
    <xf numFmtId="0" fontId="45" fillId="0" borderId="70" xfId="10" applyFont="1" applyBorder="1" applyAlignment="1">
      <alignment horizontal="center"/>
    </xf>
    <xf numFmtId="0" fontId="45" fillId="0" borderId="71" xfId="10" applyFont="1" applyBorder="1"/>
    <xf numFmtId="0" fontId="45" fillId="0" borderId="35" xfId="10" applyFont="1" applyBorder="1"/>
    <xf numFmtId="4" fontId="45" fillId="0" borderId="35" xfId="10" applyNumberFormat="1" applyFont="1" applyBorder="1"/>
    <xf numFmtId="0" fontId="45" fillId="0" borderId="72" xfId="10" applyFont="1" applyBorder="1" applyAlignment="1">
      <alignment horizontal="center"/>
    </xf>
    <xf numFmtId="0" fontId="45" fillId="0" borderId="73" xfId="10" applyFont="1" applyBorder="1"/>
    <xf numFmtId="43" fontId="45" fillId="0" borderId="0" xfId="1" applyFont="1"/>
    <xf numFmtId="0" fontId="45" fillId="0" borderId="74" xfId="10" applyFont="1" applyBorder="1" applyAlignment="1">
      <alignment horizontal="center"/>
    </xf>
    <xf numFmtId="0" fontId="45" fillId="0" borderId="26" xfId="10" applyFont="1" applyBorder="1"/>
    <xf numFmtId="0" fontId="45" fillId="0" borderId="13" xfId="10" applyFont="1" applyBorder="1"/>
    <xf numFmtId="0" fontId="45" fillId="0" borderId="13" xfId="10" applyFont="1" applyBorder="1" applyAlignment="1">
      <alignment horizontal="center"/>
    </xf>
    <xf numFmtId="0" fontId="45" fillId="0" borderId="27" xfId="10" applyFont="1" applyBorder="1" applyAlignment="1">
      <alignment horizontal="center"/>
    </xf>
    <xf numFmtId="0" fontId="45" fillId="0" borderId="75" xfId="10" applyFont="1" applyBorder="1"/>
    <xf numFmtId="187" fontId="45" fillId="0" borderId="0" xfId="10" applyNumberFormat="1" applyFont="1"/>
    <xf numFmtId="43" fontId="45" fillId="0" borderId="26" xfId="10" applyNumberFormat="1" applyFont="1" applyBorder="1" applyAlignment="1">
      <alignment horizontal="center"/>
    </xf>
    <xf numFmtId="43" fontId="45" fillId="0" borderId="27" xfId="10" applyNumberFormat="1" applyFont="1" applyBorder="1" applyAlignment="1">
      <alignment horizontal="center"/>
    </xf>
    <xf numFmtId="0" fontId="18" fillId="0" borderId="74" xfId="10" applyFont="1" applyBorder="1" applyAlignment="1">
      <alignment horizontal="center"/>
    </xf>
    <xf numFmtId="0" fontId="45" fillId="0" borderId="74" xfId="10" applyFont="1" applyBorder="1"/>
    <xf numFmtId="0" fontId="45" fillId="0" borderId="26" xfId="10" applyFont="1" applyBorder="1" applyAlignment="1">
      <alignment horizontal="center"/>
    </xf>
    <xf numFmtId="187" fontId="9" fillId="0" borderId="0" xfId="19" applyFont="1" applyBorder="1" applyAlignment="1">
      <alignment horizontal="center"/>
    </xf>
    <xf numFmtId="0" fontId="45" fillId="0" borderId="13" xfId="10" applyFont="1" applyBorder="1" applyAlignment="1">
      <alignment horizontal="right"/>
    </xf>
    <xf numFmtId="0" fontId="45" fillId="0" borderId="27" xfId="10" applyFont="1" applyBorder="1"/>
    <xf numFmtId="4" fontId="45" fillId="0" borderId="50" xfId="10" applyNumberFormat="1" applyFont="1" applyBorder="1"/>
    <xf numFmtId="4" fontId="45" fillId="0" borderId="52" xfId="10" applyNumberFormat="1" applyFont="1" applyBorder="1"/>
    <xf numFmtId="43" fontId="18" fillId="0" borderId="26" xfId="10" applyNumberFormat="1" applyFont="1" applyBorder="1"/>
    <xf numFmtId="43" fontId="18" fillId="0" borderId="27" xfId="10" applyNumberFormat="1" applyFont="1" applyBorder="1"/>
    <xf numFmtId="0" fontId="18" fillId="0" borderId="75" xfId="10" applyFont="1" applyBorder="1" applyAlignment="1">
      <alignment horizontal="center"/>
    </xf>
    <xf numFmtId="43" fontId="45" fillId="0" borderId="0" xfId="10" applyNumberFormat="1" applyFont="1"/>
    <xf numFmtId="0" fontId="45" fillId="0" borderId="76" xfId="10" applyFont="1" applyBorder="1"/>
    <xf numFmtId="0" fontId="18" fillId="0" borderId="66" xfId="10" applyFont="1" applyBorder="1"/>
    <xf numFmtId="0" fontId="18" fillId="0" borderId="68" xfId="10" applyFont="1" applyBorder="1"/>
    <xf numFmtId="0" fontId="45" fillId="0" borderId="80" xfId="10" applyFont="1" applyBorder="1"/>
    <xf numFmtId="43" fontId="18" fillId="0" borderId="0" xfId="10" applyNumberFormat="1" applyFont="1"/>
    <xf numFmtId="0" fontId="9" fillId="0" borderId="0" xfId="18" applyFont="1"/>
    <xf numFmtId="0" fontId="18" fillId="0" borderId="0" xfId="10" applyFont="1" applyAlignment="1">
      <alignment horizontal="left"/>
    </xf>
    <xf numFmtId="0" fontId="45" fillId="0" borderId="0" xfId="10" applyFont="1" applyAlignment="1">
      <alignment horizontal="center"/>
    </xf>
    <xf numFmtId="4" fontId="45" fillId="0" borderId="23" xfId="16" applyNumberFormat="1" applyFont="1" applyBorder="1" applyAlignment="1">
      <alignment horizontal="center" vertical="center"/>
    </xf>
    <xf numFmtId="4" fontId="45" fillId="0" borderId="19" xfId="15" applyNumberFormat="1" applyFont="1" applyBorder="1" applyAlignment="1">
      <alignment horizontal="center" vertical="center"/>
    </xf>
    <xf numFmtId="4" fontId="45" fillId="0" borderId="19" xfId="16" applyNumberFormat="1" applyFont="1" applyBorder="1" applyAlignment="1">
      <alignment horizontal="center" vertical="center"/>
    </xf>
    <xf numFmtId="0" fontId="18" fillId="0" borderId="0" xfId="10" applyFont="1" applyAlignment="1">
      <alignment horizontal="center"/>
    </xf>
    <xf numFmtId="0" fontId="18" fillId="0" borderId="0" xfId="10" applyFont="1"/>
    <xf numFmtId="0" fontId="45" fillId="0" borderId="0" xfId="10" applyFont="1" applyAlignment="1">
      <alignment wrapText="1"/>
    </xf>
    <xf numFmtId="0" fontId="45" fillId="0" borderId="0" xfId="10" applyFont="1" applyAlignment="1">
      <alignment horizontal="center" wrapText="1"/>
    </xf>
    <xf numFmtId="0" fontId="19" fillId="0" borderId="0" xfId="5" applyFont="1" applyAlignment="1" applyProtection="1">
      <alignment horizontal="right" vertical="top"/>
      <protection hidden="1"/>
    </xf>
    <xf numFmtId="0" fontId="9" fillId="0" borderId="0" xfId="5" applyFont="1" applyAlignment="1" applyProtection="1">
      <alignment horizontal="left" vertical="top" indent="2"/>
      <protection hidden="1"/>
    </xf>
    <xf numFmtId="0" fontId="9" fillId="0" borderId="0" xfId="5" applyFont="1" applyAlignment="1" applyProtection="1">
      <alignment horizontal="center"/>
      <protection hidden="1"/>
    </xf>
    <xf numFmtId="0" fontId="20" fillId="0" borderId="0" xfId="326" applyFont="1" applyAlignment="1">
      <alignment horizontal="left"/>
    </xf>
    <xf numFmtId="0" fontId="20" fillId="0" borderId="0" xfId="326" applyFont="1" applyAlignment="1">
      <alignment horizontal="center"/>
    </xf>
    <xf numFmtId="0" fontId="45" fillId="0" borderId="0" xfId="326" applyFont="1"/>
    <xf numFmtId="0" fontId="9" fillId="0" borderId="0" xfId="326" applyFont="1"/>
    <xf numFmtId="0" fontId="9" fillId="0" borderId="0" xfId="326" applyFont="1" applyAlignment="1">
      <alignment wrapText="1"/>
    </xf>
    <xf numFmtId="0" fontId="9" fillId="0" borderId="0" xfId="326" applyFont="1" applyAlignment="1">
      <alignment horizontal="center" wrapText="1"/>
    </xf>
    <xf numFmtId="0" fontId="45" fillId="0" borderId="0" xfId="326" applyFont="1" applyAlignment="1">
      <alignment wrapText="1"/>
    </xf>
    <xf numFmtId="0" fontId="9" fillId="0" borderId="0" xfId="326" applyFont="1" applyAlignment="1">
      <alignment horizontal="left"/>
    </xf>
    <xf numFmtId="0" fontId="45" fillId="0" borderId="0" xfId="326" applyFont="1" applyAlignment="1">
      <alignment horizontal="left"/>
    </xf>
    <xf numFmtId="0" fontId="9" fillId="0" borderId="0" xfId="331" applyFont="1" applyAlignment="1">
      <alignment vertical="center"/>
    </xf>
    <xf numFmtId="0" fontId="45" fillId="0" borderId="0" xfId="331" applyFont="1" applyAlignment="1">
      <alignment vertical="center"/>
    </xf>
    <xf numFmtId="4" fontId="18" fillId="0" borderId="19" xfId="15" applyNumberFormat="1" applyFont="1" applyBorder="1" applyAlignment="1">
      <alignment horizontal="center" vertical="center"/>
    </xf>
    <xf numFmtId="4" fontId="18" fillId="0" borderId="23" xfId="15" applyNumberFormat="1" applyFont="1" applyBorder="1" applyAlignment="1">
      <alignment horizontal="center" vertical="center"/>
    </xf>
    <xf numFmtId="0" fontId="45" fillId="0" borderId="0" xfId="10" applyFont="1" applyAlignment="1">
      <alignment horizontal="left"/>
    </xf>
    <xf numFmtId="0" fontId="45" fillId="0" borderId="0" xfId="18" applyFont="1" applyAlignment="1">
      <alignment horizontal="center"/>
    </xf>
    <xf numFmtId="0" fontId="9" fillId="0" borderId="0" xfId="18" applyFont="1" applyAlignment="1">
      <alignment horizontal="center"/>
    </xf>
    <xf numFmtId="0" fontId="18" fillId="0" borderId="77" xfId="10" applyFont="1" applyBorder="1" applyAlignment="1">
      <alignment horizontal="center"/>
    </xf>
    <xf numFmtId="0" fontId="18" fillId="0" borderId="78" xfId="10" applyFont="1" applyBorder="1" applyAlignment="1">
      <alignment horizontal="center"/>
    </xf>
    <xf numFmtId="0" fontId="18" fillId="0" borderId="79" xfId="10" applyFont="1" applyBorder="1" applyAlignment="1">
      <alignment horizontal="center"/>
    </xf>
    <xf numFmtId="0" fontId="45" fillId="0" borderId="0" xfId="10" applyFont="1" applyAlignment="1">
      <alignment horizontal="right"/>
    </xf>
    <xf numFmtId="0" fontId="9" fillId="0" borderId="0" xfId="18" applyFont="1" applyAlignment="1">
      <alignment horizontal="right"/>
    </xf>
    <xf numFmtId="0" fontId="18" fillId="0" borderId="0" xfId="10" applyFont="1" applyAlignment="1">
      <alignment horizontal="center"/>
    </xf>
    <xf numFmtId="0" fontId="18" fillId="0" borderId="0" xfId="18" applyFont="1" applyAlignment="1">
      <alignment horizontal="center"/>
    </xf>
    <xf numFmtId="0" fontId="18" fillId="0" borderId="62" xfId="10" applyFont="1" applyBorder="1" applyAlignment="1">
      <alignment horizontal="center" vertical="center" shrinkToFit="1"/>
    </xf>
    <xf numFmtId="0" fontId="9" fillId="0" borderId="65" xfId="18" applyFont="1" applyBorder="1" applyAlignment="1">
      <alignment horizontal="center" vertical="center" shrinkToFit="1"/>
    </xf>
    <xf numFmtId="0" fontId="18" fillId="0" borderId="63" xfId="10" applyFont="1" applyBorder="1" applyAlignment="1">
      <alignment horizontal="center" vertical="center" shrinkToFit="1"/>
    </xf>
    <xf numFmtId="0" fontId="18" fillId="0" borderId="41" xfId="10" applyFont="1" applyBorder="1" applyAlignment="1">
      <alignment horizontal="center" vertical="center" shrinkToFit="1"/>
    </xf>
    <xf numFmtId="0" fontId="18" fillId="0" borderId="42" xfId="10" applyFont="1" applyBorder="1" applyAlignment="1">
      <alignment horizontal="center" vertical="center" shrinkToFit="1"/>
    </xf>
    <xf numFmtId="0" fontId="18" fillId="0" borderId="66" xfId="10" applyFont="1" applyBorder="1" applyAlignment="1">
      <alignment horizontal="center" vertical="center" shrinkToFit="1"/>
    </xf>
    <xf numFmtId="0" fontId="18" fillId="0" borderId="67" xfId="10" applyFont="1" applyBorder="1" applyAlignment="1">
      <alignment horizontal="center" vertical="center" shrinkToFit="1"/>
    </xf>
    <xf numFmtId="0" fontId="18" fillId="0" borderId="68" xfId="10" applyFont="1" applyBorder="1" applyAlignment="1">
      <alignment horizontal="center" vertical="center" shrinkToFit="1"/>
    </xf>
    <xf numFmtId="0" fontId="18" fillId="0" borderId="63" xfId="10" applyFont="1" applyBorder="1" applyAlignment="1">
      <alignment horizontal="center"/>
    </xf>
    <xf numFmtId="0" fontId="18" fillId="0" borderId="42" xfId="10" applyFont="1" applyBorder="1" applyAlignment="1">
      <alignment horizontal="center"/>
    </xf>
    <xf numFmtId="0" fontId="18" fillId="0" borderId="66" xfId="10" applyFont="1" applyBorder="1" applyAlignment="1">
      <alignment horizontal="center"/>
    </xf>
    <xf numFmtId="0" fontId="18" fillId="0" borderId="68" xfId="10" applyFont="1" applyBorder="1" applyAlignment="1">
      <alignment horizontal="center"/>
    </xf>
    <xf numFmtId="43" fontId="45" fillId="0" borderId="81" xfId="10" applyNumberFormat="1" applyFont="1" applyBorder="1" applyAlignment="1">
      <alignment horizontal="center"/>
    </xf>
    <xf numFmtId="43" fontId="45" fillId="0" borderId="82" xfId="10" applyNumberFormat="1" applyFont="1" applyBorder="1" applyAlignment="1">
      <alignment horizontal="center"/>
    </xf>
    <xf numFmtId="43" fontId="45" fillId="0" borderId="26" xfId="15" applyNumberFormat="1" applyFont="1" applyBorder="1" applyAlignment="1">
      <alignment horizontal="center"/>
    </xf>
    <xf numFmtId="43" fontId="45" fillId="0" borderId="27" xfId="15" applyNumberFormat="1" applyFont="1" applyBorder="1" applyAlignment="1">
      <alignment horizontal="center"/>
    </xf>
    <xf numFmtId="43" fontId="45" fillId="0" borderId="26" xfId="10" applyNumberFormat="1" applyFont="1" applyBorder="1" applyAlignment="1">
      <alignment horizontal="center"/>
    </xf>
    <xf numFmtId="43" fontId="45" fillId="0" borderId="27" xfId="10" applyNumberFormat="1" applyFont="1" applyBorder="1" applyAlignment="1">
      <alignment horizontal="center"/>
    </xf>
    <xf numFmtId="0" fontId="18" fillId="0" borderId="26" xfId="10" applyFont="1" applyBorder="1" applyAlignment="1">
      <alignment horizontal="center"/>
    </xf>
    <xf numFmtId="0" fontId="18" fillId="0" borderId="13" xfId="10" applyFont="1" applyBorder="1" applyAlignment="1">
      <alignment horizontal="center"/>
    </xf>
    <xf numFmtId="0" fontId="18" fillId="0" borderId="27" xfId="10" applyFont="1" applyBorder="1" applyAlignment="1">
      <alignment horizontal="center"/>
    </xf>
    <xf numFmtId="43" fontId="18" fillId="0" borderId="56" xfId="10" applyNumberFormat="1" applyFont="1" applyBorder="1" applyAlignment="1">
      <alignment horizontal="center"/>
    </xf>
    <xf numFmtId="43" fontId="18" fillId="0" borderId="57" xfId="10" applyNumberFormat="1" applyFont="1" applyBorder="1" applyAlignment="1">
      <alignment horizontal="center"/>
    </xf>
    <xf numFmtId="0" fontId="9" fillId="0" borderId="0" xfId="10" applyFont="1" applyAlignment="1">
      <alignment horizontal="center" vertical="center"/>
    </xf>
    <xf numFmtId="0" fontId="45" fillId="0" borderId="20" xfId="10" applyFont="1" applyBorder="1" applyAlignment="1">
      <alignment horizontal="left" vertical="center"/>
    </xf>
    <xf numFmtId="0" fontId="45" fillId="0" borderId="22" xfId="10" applyFont="1" applyBorder="1" applyAlignment="1">
      <alignment horizontal="left" vertical="center"/>
    </xf>
    <xf numFmtId="0" fontId="45" fillId="0" borderId="26" xfId="10" applyFont="1" applyBorder="1" applyAlignment="1">
      <alignment horizontal="left" vertical="center"/>
    </xf>
    <xf numFmtId="0" fontId="45" fillId="0" borderId="27" xfId="10" applyFont="1" applyBorder="1" applyAlignment="1">
      <alignment horizontal="left" vertical="center"/>
    </xf>
    <xf numFmtId="0" fontId="45" fillId="0" borderId="26" xfId="15" applyFont="1" applyBorder="1" applyAlignment="1">
      <alignment horizontal="center" vertical="center"/>
    </xf>
    <xf numFmtId="0" fontId="45" fillId="0" borderId="27" xfId="15" applyFont="1" applyBorder="1" applyAlignment="1">
      <alignment horizontal="center" vertical="center"/>
    </xf>
    <xf numFmtId="0" fontId="45" fillId="0" borderId="26" xfId="17" applyFont="1" applyBorder="1" applyAlignment="1">
      <alignment horizontal="center" vertical="center"/>
    </xf>
    <xf numFmtId="0" fontId="45" fillId="0" borderId="27" xfId="17" applyFont="1" applyBorder="1" applyAlignment="1">
      <alignment horizontal="center" vertical="center"/>
    </xf>
    <xf numFmtId="0" fontId="45" fillId="0" borderId="56" xfId="15" applyFont="1" applyBorder="1" applyAlignment="1">
      <alignment horizontal="center" vertical="center"/>
    </xf>
    <xf numFmtId="0" fontId="45" fillId="0" borderId="57" xfId="15" applyFont="1" applyBorder="1" applyAlignment="1">
      <alignment horizontal="center" vertical="center"/>
    </xf>
    <xf numFmtId="4" fontId="18" fillId="0" borderId="0" xfId="15" applyNumberFormat="1" applyFont="1" applyAlignment="1">
      <alignment horizontal="center" vertical="center"/>
    </xf>
    <xf numFmtId="4" fontId="45" fillId="0" borderId="0" xfId="15" applyNumberFormat="1" applyFont="1" applyAlignment="1">
      <alignment horizontal="left" vertical="center"/>
    </xf>
    <xf numFmtId="4" fontId="18" fillId="0" borderId="0" xfId="15" applyNumberFormat="1" applyFont="1" applyAlignment="1">
      <alignment horizontal="left" vertical="center"/>
    </xf>
    <xf numFmtId="4" fontId="18" fillId="0" borderId="7" xfId="15" applyNumberFormat="1" applyFont="1" applyBorder="1" applyAlignment="1">
      <alignment horizontal="center" vertical="center"/>
    </xf>
    <xf numFmtId="4" fontId="18" fillId="0" borderId="6" xfId="15" applyNumberFormat="1" applyFont="1" applyBorder="1" applyAlignment="1">
      <alignment horizontal="center" vertical="center"/>
    </xf>
    <xf numFmtId="4" fontId="18" fillId="0" borderId="39" xfId="15" applyNumberFormat="1" applyFont="1" applyBorder="1" applyAlignment="1">
      <alignment horizontal="center" vertical="center"/>
    </xf>
    <xf numFmtId="4" fontId="18" fillId="0" borderId="40" xfId="15" applyNumberFormat="1" applyFont="1" applyBorder="1" applyAlignment="1">
      <alignment horizontal="center" vertical="center"/>
    </xf>
    <xf numFmtId="4" fontId="18" fillId="0" borderId="43" xfId="15" applyNumberFormat="1" applyFont="1" applyBorder="1" applyAlignment="1">
      <alignment horizontal="center" vertical="center"/>
    </xf>
    <xf numFmtId="4" fontId="18" fillId="0" borderId="44" xfId="15" applyNumberFormat="1" applyFont="1" applyBorder="1" applyAlignment="1">
      <alignment horizontal="center" vertical="center"/>
    </xf>
    <xf numFmtId="0" fontId="9" fillId="0" borderId="0" xfId="5" applyFont="1" applyAlignment="1" applyProtection="1">
      <alignment horizontal="center" vertical="top"/>
      <protection hidden="1"/>
    </xf>
    <xf numFmtId="0" fontId="22" fillId="0" borderId="0" xfId="5" applyFont="1" applyAlignment="1" applyProtection="1">
      <alignment horizontal="center"/>
      <protection hidden="1"/>
    </xf>
    <xf numFmtId="0" fontId="9" fillId="0" borderId="0" xfId="8" applyFont="1" applyAlignment="1" applyProtection="1">
      <alignment horizontal="center" vertical="center"/>
      <protection hidden="1"/>
    </xf>
    <xf numFmtId="0" fontId="9" fillId="0" borderId="0" xfId="9" applyFont="1" applyAlignment="1">
      <alignment horizontal="center" vertical="top"/>
    </xf>
    <xf numFmtId="0" fontId="9" fillId="0" borderId="32" xfId="5" applyFont="1" applyBorder="1" applyAlignment="1" applyProtection="1">
      <alignment horizontal="left" vertical="top" indent="2"/>
      <protection hidden="1"/>
    </xf>
    <xf numFmtId="200" fontId="9" fillId="0" borderId="32" xfId="7" applyNumberFormat="1" applyFont="1" applyBorder="1" applyAlignment="1" applyProtection="1">
      <alignment horizontal="center" vertical="top"/>
      <protection locked="0"/>
    </xf>
    <xf numFmtId="0" fontId="9" fillId="0" borderId="32" xfId="5" applyFont="1" applyBorder="1" applyAlignment="1" applyProtection="1">
      <alignment vertical="top"/>
      <protection hidden="1"/>
    </xf>
    <xf numFmtId="0" fontId="9" fillId="0" borderId="35" xfId="5" applyFont="1" applyBorder="1" applyAlignment="1" applyProtection="1">
      <alignment horizontal="center"/>
      <protection hidden="1"/>
    </xf>
    <xf numFmtId="0" fontId="9" fillId="0" borderId="14" xfId="5" applyFont="1" applyBorder="1" applyAlignment="1" applyProtection="1">
      <alignment horizontal="left" vertical="top" indent="2"/>
      <protection hidden="1"/>
    </xf>
    <xf numFmtId="200" fontId="9" fillId="0" borderId="14" xfId="7" applyNumberFormat="1" applyFont="1" applyBorder="1" applyAlignment="1" applyProtection="1">
      <alignment horizontal="center" vertical="top"/>
      <protection hidden="1"/>
    </xf>
    <xf numFmtId="0" fontId="9" fillId="0" borderId="14" xfId="5" applyFont="1" applyBorder="1" applyAlignment="1" applyProtection="1">
      <alignment vertical="top"/>
      <protection hidden="1"/>
    </xf>
    <xf numFmtId="0" fontId="9" fillId="0" borderId="14" xfId="5" applyFont="1" applyBorder="1" applyAlignment="1" applyProtection="1">
      <alignment horizontal="center"/>
      <protection hidden="1"/>
    </xf>
    <xf numFmtId="0" fontId="9" fillId="0" borderId="0" xfId="8" applyFont="1" applyAlignment="1" applyProtection="1">
      <alignment horizontal="center" vertical="top"/>
      <protection hidden="1"/>
    </xf>
    <xf numFmtId="0" fontId="9" fillId="0" borderId="31" xfId="5" applyFont="1" applyBorder="1" applyAlignment="1" applyProtection="1">
      <alignment horizontal="left" vertical="top" indent="2"/>
      <protection hidden="1"/>
    </xf>
    <xf numFmtId="0" fontId="9" fillId="0" borderId="33" xfId="5" applyFont="1" applyBorder="1" applyAlignment="1" applyProtection="1">
      <alignment horizontal="left" vertical="top" indent="2"/>
      <protection hidden="1"/>
    </xf>
    <xf numFmtId="188" fontId="9" fillId="0" borderId="28" xfId="5" applyNumberFormat="1" applyFont="1" applyBorder="1" applyAlignment="1" applyProtection="1">
      <alignment horizontal="center"/>
      <protection hidden="1"/>
    </xf>
    <xf numFmtId="188" fontId="9" fillId="0" borderId="29" xfId="5" applyNumberFormat="1" applyFont="1" applyBorder="1" applyAlignment="1" applyProtection="1">
      <alignment horizontal="center"/>
      <protection hidden="1"/>
    </xf>
    <xf numFmtId="188" fontId="9" fillId="0" borderId="30" xfId="5" applyNumberFormat="1" applyFont="1" applyBorder="1" applyAlignment="1" applyProtection="1">
      <alignment horizontal="center"/>
      <protection hidden="1"/>
    </xf>
    <xf numFmtId="0" fontId="9" fillId="0" borderId="31" xfId="5" applyFont="1" applyBorder="1" applyProtection="1">
      <protection hidden="1"/>
    </xf>
    <xf numFmtId="0" fontId="9" fillId="0" borderId="33" xfId="5" applyFont="1" applyBorder="1" applyProtection="1">
      <protection hidden="1"/>
    </xf>
    <xf numFmtId="0" fontId="9" fillId="0" borderId="24" xfId="5" applyFont="1" applyBorder="1" applyAlignment="1" applyProtection="1">
      <alignment horizontal="left" vertical="center" indent="2"/>
      <protection hidden="1"/>
    </xf>
    <xf numFmtId="0" fontId="9" fillId="0" borderId="14" xfId="5" applyFont="1" applyBorder="1" applyAlignment="1" applyProtection="1">
      <alignment horizontal="left" vertical="center" indent="2"/>
      <protection hidden="1"/>
    </xf>
    <xf numFmtId="0" fontId="9" fillId="0" borderId="25" xfId="5" applyFont="1" applyBorder="1" applyAlignment="1" applyProtection="1">
      <alignment horizontal="center"/>
      <protection hidden="1"/>
    </xf>
    <xf numFmtId="188" fontId="20" fillId="0" borderId="16" xfId="5" applyNumberFormat="1" applyFont="1" applyBorder="1" applyAlignment="1" applyProtection="1">
      <alignment horizontal="center"/>
      <protection hidden="1"/>
    </xf>
    <xf numFmtId="188" fontId="20" fillId="0" borderId="17" xfId="5" applyNumberFormat="1" applyFont="1" applyBorder="1" applyAlignment="1" applyProtection="1">
      <alignment horizontal="center"/>
      <protection hidden="1"/>
    </xf>
    <xf numFmtId="188" fontId="20" fillId="0" borderId="18" xfId="5" applyNumberFormat="1" applyFont="1" applyBorder="1" applyAlignment="1" applyProtection="1">
      <alignment horizontal="center"/>
      <protection hidden="1"/>
    </xf>
    <xf numFmtId="0" fontId="9" fillId="0" borderId="24" xfId="5" applyFont="1" applyBorder="1" applyAlignment="1" applyProtection="1">
      <alignment horizontal="left" vertical="top" indent="1"/>
      <protection hidden="1"/>
    </xf>
    <xf numFmtId="0" fontId="9" fillId="0" borderId="25" xfId="5" applyFont="1" applyBorder="1" applyAlignment="1" applyProtection="1">
      <alignment horizontal="left" vertical="top" indent="1"/>
      <protection hidden="1"/>
    </xf>
    <xf numFmtId="0" fontId="9" fillId="0" borderId="24" xfId="5" applyFont="1" applyBorder="1" applyProtection="1">
      <protection hidden="1"/>
    </xf>
    <xf numFmtId="0" fontId="9" fillId="0" borderId="25" xfId="5" applyFont="1" applyBorder="1" applyProtection="1">
      <protection hidden="1"/>
    </xf>
    <xf numFmtId="0" fontId="9" fillId="0" borderId="26" xfId="5" applyFont="1" applyBorder="1" applyAlignment="1" applyProtection="1">
      <alignment horizontal="left" vertical="center" indent="2"/>
      <protection hidden="1"/>
    </xf>
    <xf numFmtId="0" fontId="9" fillId="0" borderId="13" xfId="5" applyFont="1" applyBorder="1" applyAlignment="1" applyProtection="1">
      <alignment horizontal="left" vertical="center" indent="2"/>
      <protection hidden="1"/>
    </xf>
    <xf numFmtId="199" fontId="9" fillId="0" borderId="13" xfId="5" applyNumberFormat="1" applyFont="1" applyBorder="1" applyAlignment="1" applyProtection="1">
      <alignment horizontal="center" vertical="top"/>
      <protection locked="0"/>
    </xf>
    <xf numFmtId="199" fontId="9" fillId="0" borderId="27" xfId="5" applyNumberFormat="1" applyFont="1" applyBorder="1" applyAlignment="1" applyProtection="1">
      <alignment horizontal="center" vertical="top"/>
      <protection locked="0"/>
    </xf>
    <xf numFmtId="41" fontId="9" fillId="0" borderId="26" xfId="5" applyNumberFormat="1" applyFont="1" applyBorder="1" applyAlignment="1" applyProtection="1">
      <alignment horizontal="center"/>
      <protection hidden="1"/>
    </xf>
    <xf numFmtId="41" fontId="9" fillId="0" borderId="13" xfId="5" applyNumberFormat="1" applyFont="1" applyBorder="1" applyAlignment="1" applyProtection="1">
      <alignment horizontal="center"/>
      <protection hidden="1"/>
    </xf>
    <xf numFmtId="41" fontId="9" fillId="0" borderId="27" xfId="5" applyNumberFormat="1" applyFont="1" applyBorder="1" applyAlignment="1" applyProtection="1">
      <alignment horizontal="center"/>
      <protection hidden="1"/>
    </xf>
    <xf numFmtId="196" fontId="9" fillId="0" borderId="26" xfId="5" applyNumberFormat="1" applyFont="1" applyBorder="1" applyAlignment="1" applyProtection="1">
      <alignment horizontal="center"/>
      <protection hidden="1"/>
    </xf>
    <xf numFmtId="196" fontId="9" fillId="0" borderId="13" xfId="5" applyNumberFormat="1" applyFont="1" applyBorder="1" applyAlignment="1" applyProtection="1">
      <alignment horizontal="center"/>
      <protection hidden="1"/>
    </xf>
    <xf numFmtId="196" fontId="9" fillId="0" borderId="27" xfId="5" applyNumberFormat="1" applyFont="1" applyBorder="1" applyAlignment="1" applyProtection="1">
      <alignment horizontal="center"/>
      <protection hidden="1"/>
    </xf>
    <xf numFmtId="198" fontId="9" fillId="0" borderId="26" xfId="5" applyNumberFormat="1" applyFont="1" applyBorder="1" applyProtection="1">
      <protection hidden="1"/>
    </xf>
    <xf numFmtId="198" fontId="9" fillId="0" borderId="13" xfId="5" applyNumberFormat="1" applyFont="1" applyBorder="1" applyProtection="1">
      <protection hidden="1"/>
    </xf>
    <xf numFmtId="198" fontId="9" fillId="0" borderId="27" xfId="5" applyNumberFormat="1" applyFont="1" applyBorder="1" applyProtection="1">
      <protection hidden="1"/>
    </xf>
    <xf numFmtId="0" fontId="9" fillId="0" borderId="26" xfId="5" applyFont="1" applyBorder="1" applyProtection="1">
      <protection hidden="1"/>
    </xf>
    <xf numFmtId="0" fontId="9" fillId="0" borderId="27" xfId="5" applyFont="1" applyBorder="1" applyProtection="1">
      <protection hidden="1"/>
    </xf>
    <xf numFmtId="199" fontId="9" fillId="0" borderId="14" xfId="5" applyNumberFormat="1" applyFont="1" applyBorder="1" applyAlignment="1" applyProtection="1">
      <alignment horizontal="center" vertical="top"/>
      <protection locked="0"/>
    </xf>
    <xf numFmtId="199" fontId="9" fillId="0" borderId="25" xfId="5" applyNumberFormat="1" applyFont="1" applyBorder="1" applyAlignment="1" applyProtection="1">
      <alignment horizontal="center" vertical="top"/>
      <protection locked="0"/>
    </xf>
    <xf numFmtId="41" fontId="9" fillId="0" borderId="24" xfId="5" applyNumberFormat="1" applyFont="1" applyBorder="1" applyAlignment="1" applyProtection="1">
      <alignment horizontal="center"/>
      <protection hidden="1"/>
    </xf>
    <xf numFmtId="41" fontId="9" fillId="0" borderId="14" xfId="5" applyNumberFormat="1" applyFont="1" applyBorder="1" applyAlignment="1" applyProtection="1">
      <alignment horizontal="center"/>
      <protection hidden="1"/>
    </xf>
    <xf numFmtId="41" fontId="9" fillId="0" borderId="25" xfId="5" applyNumberFormat="1" applyFont="1" applyBorder="1" applyAlignment="1" applyProtection="1">
      <alignment horizontal="center"/>
      <protection hidden="1"/>
    </xf>
    <xf numFmtId="196" fontId="9" fillId="0" borderId="24" xfId="5" applyNumberFormat="1" applyFont="1" applyBorder="1" applyAlignment="1" applyProtection="1">
      <alignment horizontal="center"/>
      <protection hidden="1"/>
    </xf>
    <xf numFmtId="196" fontId="9" fillId="0" borderId="14" xfId="5" applyNumberFormat="1" applyFont="1" applyBorder="1" applyAlignment="1" applyProtection="1">
      <alignment horizontal="center"/>
      <protection hidden="1"/>
    </xf>
    <xf numFmtId="196" fontId="9" fillId="0" borderId="25" xfId="5" applyNumberFormat="1" applyFont="1" applyBorder="1" applyAlignment="1" applyProtection="1">
      <alignment horizontal="center"/>
      <protection hidden="1"/>
    </xf>
    <xf numFmtId="198" fontId="9" fillId="0" borderId="24" xfId="5" applyNumberFormat="1" applyFont="1" applyBorder="1" applyProtection="1">
      <protection hidden="1"/>
    </xf>
    <xf numFmtId="198" fontId="9" fillId="0" borderId="14" xfId="5" applyNumberFormat="1" applyFont="1" applyBorder="1" applyProtection="1">
      <protection hidden="1"/>
    </xf>
    <xf numFmtId="198" fontId="9" fillId="0" borderId="25" xfId="5" applyNumberFormat="1" applyFont="1" applyBorder="1" applyProtection="1">
      <protection hidden="1"/>
    </xf>
    <xf numFmtId="0" fontId="9" fillId="0" borderId="31" xfId="5" applyFont="1" applyBorder="1" applyAlignment="1" applyProtection="1">
      <alignment horizontal="left" vertical="center" indent="2"/>
      <protection hidden="1"/>
    </xf>
    <xf numFmtId="0" fontId="9" fillId="0" borderId="32" xfId="5" applyFont="1" applyBorder="1" applyAlignment="1" applyProtection="1">
      <alignment horizontal="left" vertical="center" indent="2"/>
      <protection hidden="1"/>
    </xf>
    <xf numFmtId="199" fontId="9" fillId="0" borderId="32" xfId="5" applyNumberFormat="1" applyFont="1" applyBorder="1" applyAlignment="1" applyProtection="1">
      <alignment horizontal="center" vertical="top"/>
      <protection locked="0"/>
    </xf>
    <xf numFmtId="199" fontId="9" fillId="0" borderId="33" xfId="5" applyNumberFormat="1" applyFont="1" applyBorder="1" applyAlignment="1" applyProtection="1">
      <alignment horizontal="center" vertical="top"/>
      <protection locked="0"/>
    </xf>
    <xf numFmtId="0" fontId="9" fillId="0" borderId="14" xfId="5" applyFont="1" applyBorder="1" applyAlignment="1" applyProtection="1">
      <alignment horizontal="left" vertical="top" indent="1"/>
      <protection hidden="1"/>
    </xf>
    <xf numFmtId="0" fontId="21" fillId="0" borderId="28" xfId="5" applyFont="1" applyBorder="1" applyAlignment="1" applyProtection="1">
      <alignment horizontal="center" vertical="top"/>
      <protection hidden="1"/>
    </xf>
    <xf numFmtId="0" fontId="21" fillId="0" borderId="29" xfId="5" applyFont="1" applyBorder="1" applyAlignment="1" applyProtection="1">
      <alignment horizontal="center" vertical="top"/>
      <protection hidden="1"/>
    </xf>
    <xf numFmtId="0" fontId="21" fillId="0" borderId="30" xfId="5" applyFont="1" applyBorder="1" applyAlignment="1" applyProtection="1">
      <alignment horizontal="center" vertical="top"/>
      <protection hidden="1"/>
    </xf>
    <xf numFmtId="0" fontId="20" fillId="0" borderId="16" xfId="5" applyFont="1" applyBorder="1" applyAlignment="1" applyProtection="1">
      <alignment horizontal="center" vertical="center"/>
      <protection hidden="1"/>
    </xf>
    <xf numFmtId="0" fontId="20" fillId="0" borderId="17" xfId="5" applyFont="1" applyBorder="1" applyAlignment="1" applyProtection="1">
      <alignment horizontal="center" vertical="center"/>
      <protection hidden="1"/>
    </xf>
    <xf numFmtId="0" fontId="20" fillId="0" borderId="18" xfId="5" applyFont="1" applyBorder="1" applyAlignment="1" applyProtection="1">
      <alignment horizontal="center" vertical="center"/>
      <protection hidden="1"/>
    </xf>
    <xf numFmtId="0" fontId="20" fillId="0" borderId="16" xfId="5" applyFont="1" applyBorder="1" applyAlignment="1" applyProtection="1">
      <alignment horizontal="center" vertical="center" wrapText="1"/>
      <protection hidden="1"/>
    </xf>
    <xf numFmtId="0" fontId="20" fillId="0" borderId="17" xfId="5" applyFont="1" applyBorder="1" applyAlignment="1" applyProtection="1">
      <alignment horizontal="center" vertical="center" wrapText="1"/>
      <protection hidden="1"/>
    </xf>
    <xf numFmtId="0" fontId="20" fillId="0" borderId="18" xfId="5" applyFont="1" applyBorder="1" applyAlignment="1" applyProtection="1">
      <alignment horizontal="center" vertical="center" wrapText="1"/>
      <protection hidden="1"/>
    </xf>
    <xf numFmtId="0" fontId="20" fillId="0" borderId="16" xfId="5" applyFont="1" applyBorder="1" applyAlignment="1" applyProtection="1">
      <alignment horizontal="center" wrapText="1"/>
      <protection hidden="1"/>
    </xf>
    <xf numFmtId="0" fontId="20" fillId="0" borderId="17" xfId="5" applyFont="1" applyBorder="1" applyAlignment="1" applyProtection="1">
      <alignment horizontal="center" wrapText="1"/>
      <protection hidden="1"/>
    </xf>
    <xf numFmtId="0" fontId="20" fillId="0" borderId="18" xfId="5" applyFont="1" applyBorder="1" applyAlignment="1" applyProtection="1">
      <alignment horizontal="center" wrapText="1"/>
      <protection hidden="1"/>
    </xf>
    <xf numFmtId="0" fontId="9" fillId="0" borderId="20" xfId="5" applyFont="1" applyBorder="1" applyAlignment="1" applyProtection="1">
      <alignment horizontal="left" vertical="center" indent="1"/>
      <protection locked="0"/>
    </xf>
    <xf numFmtId="0" fontId="9" fillId="0" borderId="21" xfId="5" applyFont="1" applyBorder="1" applyAlignment="1" applyProtection="1">
      <alignment horizontal="left" vertical="center" indent="1"/>
      <protection locked="0"/>
    </xf>
    <xf numFmtId="0" fontId="9" fillId="0" borderId="22" xfId="5" applyFont="1" applyBorder="1" applyAlignment="1" applyProtection="1">
      <alignment horizontal="left" vertical="center" indent="1"/>
      <protection locked="0"/>
    </xf>
    <xf numFmtId="188" fontId="9" fillId="0" borderId="20" xfId="5" applyNumberFormat="1" applyFont="1" applyBorder="1" applyAlignment="1">
      <alignment horizontal="center" vertical="center"/>
    </xf>
    <xf numFmtId="188" fontId="9" fillId="0" borderId="21" xfId="5" applyNumberFormat="1" applyFont="1" applyBorder="1" applyAlignment="1">
      <alignment horizontal="center" vertical="center"/>
    </xf>
    <xf numFmtId="188" fontId="9" fillId="0" borderId="22" xfId="5" applyNumberFormat="1" applyFont="1" applyBorder="1" applyAlignment="1">
      <alignment horizontal="center" vertical="center"/>
    </xf>
    <xf numFmtId="196" fontId="9" fillId="0" borderId="20" xfId="5" applyNumberFormat="1" applyFont="1" applyBorder="1" applyAlignment="1" applyProtection="1">
      <alignment horizontal="center" vertical="center"/>
      <protection hidden="1"/>
    </xf>
    <xf numFmtId="196" fontId="9" fillId="0" borderId="21" xfId="5" applyNumberFormat="1" applyFont="1" applyBorder="1" applyAlignment="1" applyProtection="1">
      <alignment horizontal="center" vertical="center"/>
      <protection hidden="1"/>
    </xf>
    <xf numFmtId="196" fontId="9" fillId="0" borderId="22" xfId="5" applyNumberFormat="1" applyFont="1" applyBorder="1" applyAlignment="1" applyProtection="1">
      <alignment horizontal="center" vertical="center"/>
      <protection hidden="1"/>
    </xf>
    <xf numFmtId="197" fontId="9" fillId="0" borderId="20" xfId="5" applyNumberFormat="1" applyFont="1" applyBorder="1" applyAlignment="1" applyProtection="1">
      <alignment vertical="center"/>
      <protection hidden="1"/>
    </xf>
    <xf numFmtId="197" fontId="9" fillId="0" borderId="21" xfId="5" applyNumberFormat="1" applyFont="1" applyBorder="1" applyAlignment="1" applyProtection="1">
      <alignment vertical="center"/>
      <protection hidden="1"/>
    </xf>
    <xf numFmtId="197" fontId="9" fillId="0" borderId="22" xfId="5" applyNumberFormat="1" applyFont="1" applyBorder="1" applyAlignment="1" applyProtection="1">
      <alignment vertical="center"/>
      <protection hidden="1"/>
    </xf>
    <xf numFmtId="0" fontId="9" fillId="0" borderId="20" xfId="5" applyFont="1" applyBorder="1" applyAlignment="1" applyProtection="1">
      <alignment vertical="center"/>
      <protection hidden="1"/>
    </xf>
    <xf numFmtId="0" fontId="9" fillId="0" borderId="22" xfId="5" applyFont="1" applyBorder="1" applyAlignment="1" applyProtection="1">
      <alignment vertical="center"/>
      <protection hidden="1"/>
    </xf>
    <xf numFmtId="0" fontId="9" fillId="0" borderId="13" xfId="5" applyFont="1" applyBorder="1" applyAlignment="1" applyProtection="1">
      <alignment vertical="top"/>
      <protection hidden="1"/>
    </xf>
    <xf numFmtId="0" fontId="9" fillId="0" borderId="13" xfId="5" applyFont="1" applyBorder="1" applyAlignment="1" applyProtection="1">
      <alignment horizontal="left" vertical="top" indent="2"/>
      <protection hidden="1"/>
    </xf>
    <xf numFmtId="49" fontId="9" fillId="0" borderId="14" xfId="5" applyNumberFormat="1" applyFont="1" applyBorder="1" applyAlignment="1" applyProtection="1">
      <alignment horizontal="center" vertical="top"/>
      <protection hidden="1"/>
    </xf>
    <xf numFmtId="0" fontId="9" fillId="0" borderId="14" xfId="5" applyFont="1" applyBorder="1" applyAlignment="1" applyProtection="1">
      <alignment horizontal="center" vertical="top"/>
      <protection hidden="1"/>
    </xf>
    <xf numFmtId="0" fontId="9" fillId="0" borderId="13" xfId="5" applyFont="1" applyBorder="1" applyAlignment="1" applyProtection="1">
      <alignment horizontal="left" vertical="top"/>
      <protection hidden="1"/>
    </xf>
    <xf numFmtId="0" fontId="18" fillId="0" borderId="0" xfId="5" applyFont="1" applyAlignment="1" applyProtection="1">
      <alignment horizontal="center" vertical="top"/>
      <protection hidden="1"/>
    </xf>
    <xf numFmtId="0" fontId="9" fillId="0" borderId="12" xfId="5" applyFont="1" applyBorder="1" applyAlignment="1" applyProtection="1">
      <alignment vertical="top"/>
      <protection hidden="1"/>
    </xf>
    <xf numFmtId="0" fontId="20" fillId="4" borderId="12" xfId="6" applyFont="1" applyFill="1" applyBorder="1" applyAlignment="1" applyProtection="1">
      <alignment vertical="center"/>
      <protection locked="0"/>
    </xf>
    <xf numFmtId="0" fontId="20" fillId="4" borderId="13" xfId="6" applyFont="1" applyFill="1" applyBorder="1" applyAlignment="1" applyProtection="1">
      <alignment vertical="top"/>
      <protection locked="0"/>
    </xf>
    <xf numFmtId="0" fontId="3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6" fillId="0" borderId="4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43" fontId="6" fillId="0" borderId="4" xfId="3" applyFont="1" applyBorder="1" applyAlignment="1">
      <alignment horizontal="center" vertical="center"/>
    </xf>
    <xf numFmtId="43" fontId="6" fillId="0" borderId="6" xfId="3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25" fillId="5" borderId="36" xfId="13" applyFont="1" applyFill="1" applyBorder="1" applyAlignment="1">
      <alignment horizontal="center"/>
    </xf>
    <xf numFmtId="0" fontId="25" fillId="5" borderId="37" xfId="13" applyFont="1" applyFill="1" applyBorder="1" applyAlignment="1">
      <alignment horizontal="center"/>
    </xf>
    <xf numFmtId="43" fontId="26" fillId="5" borderId="36" xfId="12" applyFont="1" applyFill="1" applyBorder="1" applyAlignment="1">
      <alignment horizontal="center"/>
    </xf>
    <xf numFmtId="43" fontId="26" fillId="5" borderId="38" xfId="12" applyFont="1" applyFill="1" applyBorder="1" applyAlignment="1">
      <alignment horizontal="center"/>
    </xf>
    <xf numFmtId="43" fontId="26" fillId="5" borderId="37" xfId="12" applyFont="1" applyFill="1" applyBorder="1" applyAlignment="1">
      <alignment horizontal="center"/>
    </xf>
    <xf numFmtId="43" fontId="29" fillId="0" borderId="39" xfId="12" applyFont="1" applyBorder="1" applyAlignment="1">
      <alignment horizontal="left"/>
    </xf>
    <xf numFmtId="43" fontId="29" fillId="0" borderId="0" xfId="12" applyFont="1" applyBorder="1" applyAlignment="1">
      <alignment horizontal="left"/>
    </xf>
    <xf numFmtId="43" fontId="31" fillId="0" borderId="0" xfId="12" applyFont="1" applyAlignment="1">
      <alignment vertical="center"/>
    </xf>
    <xf numFmtId="43" fontId="28" fillId="0" borderId="47" xfId="12" applyFont="1" applyBorder="1" applyAlignment="1">
      <alignment horizontal="center"/>
    </xf>
    <xf numFmtId="43" fontId="28" fillId="0" borderId="1" xfId="12" applyFont="1" applyBorder="1" applyAlignment="1">
      <alignment horizontal="center"/>
    </xf>
    <xf numFmtId="43" fontId="28" fillId="0" borderId="48" xfId="12" applyFont="1" applyBorder="1" applyAlignment="1">
      <alignment horizontal="center"/>
    </xf>
    <xf numFmtId="0" fontId="28" fillId="0" borderId="24" xfId="14" applyFont="1" applyBorder="1" applyAlignment="1">
      <alignment horizontal="left" vertical="center"/>
    </xf>
    <xf numFmtId="0" fontId="28" fillId="0" borderId="14" xfId="14" applyFont="1" applyBorder="1" applyAlignment="1">
      <alignment horizontal="left" vertical="center"/>
    </xf>
    <xf numFmtId="0" fontId="28" fillId="0" borderId="25" xfId="14" applyFont="1" applyBorder="1" applyAlignment="1">
      <alignment horizontal="left" vertical="center"/>
    </xf>
    <xf numFmtId="0" fontId="28" fillId="0" borderId="24" xfId="14" applyFont="1" applyBorder="1" applyAlignment="1">
      <alignment horizontal="center" vertical="center"/>
    </xf>
    <xf numFmtId="0" fontId="28" fillId="0" borderId="25" xfId="14" applyFont="1" applyBorder="1" applyAlignment="1">
      <alignment horizontal="center" vertical="center"/>
    </xf>
    <xf numFmtId="43" fontId="28" fillId="0" borderId="24" xfId="14" applyNumberFormat="1" applyFont="1" applyBorder="1" applyAlignment="1">
      <alignment horizontal="center" vertical="center"/>
    </xf>
    <xf numFmtId="0" fontId="27" fillId="0" borderId="24" xfId="14" applyFont="1" applyBorder="1" applyAlignment="1">
      <alignment horizontal="center" vertical="center"/>
    </xf>
    <xf numFmtId="0" fontId="27" fillId="0" borderId="25" xfId="14" applyFont="1" applyBorder="1" applyAlignment="1">
      <alignment horizontal="center" vertical="center"/>
    </xf>
    <xf numFmtId="0" fontId="27" fillId="0" borderId="26" xfId="14" applyFont="1" applyBorder="1" applyAlignment="1">
      <alignment horizontal="center" vertical="center"/>
    </xf>
    <xf numFmtId="0" fontId="27" fillId="0" borderId="27" xfId="14" applyFont="1" applyBorder="1" applyAlignment="1">
      <alignment horizontal="center" vertical="center"/>
    </xf>
    <xf numFmtId="43" fontId="27" fillId="0" borderId="26" xfId="14" applyNumberFormat="1" applyFont="1" applyBorder="1" applyAlignment="1">
      <alignment horizontal="center" vertical="center"/>
    </xf>
    <xf numFmtId="43" fontId="28" fillId="0" borderId="26" xfId="14" applyNumberFormat="1" applyFont="1" applyBorder="1" applyAlignment="1">
      <alignment horizontal="center" vertical="center"/>
    </xf>
    <xf numFmtId="0" fontId="28" fillId="0" borderId="27" xfId="14" applyFont="1" applyBorder="1" applyAlignment="1">
      <alignment horizontal="center" vertical="center"/>
    </xf>
    <xf numFmtId="43" fontId="27" fillId="0" borderId="27" xfId="14" applyNumberFormat="1" applyFont="1" applyBorder="1" applyAlignment="1">
      <alignment horizontal="center" vertical="center"/>
    </xf>
    <xf numFmtId="43" fontId="28" fillId="0" borderId="27" xfId="14" applyNumberFormat="1" applyFont="1" applyBorder="1" applyAlignment="1">
      <alignment horizontal="center" vertical="center"/>
    </xf>
    <xf numFmtId="16" fontId="27" fillId="0" borderId="26" xfId="14" applyNumberFormat="1" applyFont="1" applyBorder="1" applyAlignment="1">
      <alignment horizontal="center" vertical="center"/>
    </xf>
    <xf numFmtId="16" fontId="27" fillId="0" borderId="27" xfId="14" applyNumberFormat="1" applyFont="1" applyBorder="1" applyAlignment="1">
      <alignment horizontal="center" vertical="center"/>
    </xf>
    <xf numFmtId="0" fontId="28" fillId="0" borderId="26" xfId="14" applyFont="1" applyBorder="1" applyAlignment="1">
      <alignment horizontal="center" vertical="center"/>
    </xf>
    <xf numFmtId="0" fontId="28" fillId="0" borderId="13" xfId="14" applyFont="1" applyBorder="1" applyAlignment="1">
      <alignment horizontal="center" vertical="center"/>
    </xf>
    <xf numFmtId="0" fontId="27" fillId="0" borderId="31" xfId="14" applyFont="1" applyBorder="1" applyAlignment="1">
      <alignment horizontal="center" vertical="center"/>
    </xf>
    <xf numFmtId="0" fontId="27" fillId="0" borderId="33" xfId="14" applyFont="1" applyBorder="1" applyAlignment="1">
      <alignment horizontal="center" vertical="center"/>
    </xf>
    <xf numFmtId="0" fontId="28" fillId="0" borderId="14" xfId="14" applyFont="1" applyBorder="1" applyAlignment="1">
      <alignment horizontal="center" vertical="center"/>
    </xf>
    <xf numFmtId="43" fontId="28" fillId="0" borderId="24" xfId="14" applyNumberFormat="1" applyFont="1" applyBorder="1" applyAlignment="1">
      <alignment horizontal="right" vertical="center"/>
    </xf>
    <xf numFmtId="43" fontId="28" fillId="0" borderId="25" xfId="14" applyNumberFormat="1" applyFont="1" applyBorder="1" applyAlignment="1">
      <alignment horizontal="right" vertical="center"/>
    </xf>
    <xf numFmtId="43" fontId="28" fillId="0" borderId="26" xfId="14" applyNumberFormat="1" applyFont="1" applyBorder="1" applyAlignment="1">
      <alignment horizontal="right" vertical="center"/>
    </xf>
    <xf numFmtId="43" fontId="28" fillId="0" borderId="27" xfId="14" applyNumberFormat="1" applyFont="1" applyBorder="1" applyAlignment="1">
      <alignment horizontal="right" vertical="center"/>
    </xf>
    <xf numFmtId="43" fontId="27" fillId="0" borderId="26" xfId="14" applyNumberFormat="1" applyFont="1" applyBorder="1" applyAlignment="1">
      <alignment horizontal="right" vertical="center"/>
    </xf>
    <xf numFmtId="43" fontId="27" fillId="0" borderId="27" xfId="14" applyNumberFormat="1" applyFont="1" applyBorder="1" applyAlignment="1">
      <alignment horizontal="right" vertical="center"/>
    </xf>
    <xf numFmtId="0" fontId="28" fillId="0" borderId="0" xfId="14" applyFont="1" applyAlignment="1">
      <alignment horizontal="center" vertical="top"/>
    </xf>
    <xf numFmtId="0" fontId="28" fillId="0" borderId="28" xfId="14" applyFont="1" applyBorder="1" applyAlignment="1">
      <alignment horizontal="center" vertical="center"/>
    </xf>
    <xf numFmtId="0" fontId="28" fillId="0" borderId="2" xfId="14" applyFont="1" applyBorder="1" applyAlignment="1">
      <alignment horizontal="center" vertical="center"/>
    </xf>
    <xf numFmtId="0" fontId="28" fillId="0" borderId="30" xfId="14" applyFont="1" applyBorder="1" applyAlignment="1">
      <alignment horizontal="center" vertical="center"/>
    </xf>
    <xf numFmtId="0" fontId="28" fillId="0" borderId="9" xfId="14" applyFont="1" applyBorder="1" applyAlignment="1">
      <alignment horizontal="center" vertical="center"/>
    </xf>
  </cellXfs>
  <cellStyles count="332">
    <cellStyle name=",;F'KOIT[[WAAHK" xfId="23" xr:uid="{0ACBCC68-B404-4A69-9746-8F1B42C3D07B}"/>
    <cellStyle name="?? [0.00]_????" xfId="24" xr:uid="{AFE56949-924A-4089-A536-890A222F8096}"/>
    <cellStyle name="?? [0]_PERSONAL" xfId="25" xr:uid="{78D2F1FD-199A-4C30-A336-7898AC1C7700}"/>
    <cellStyle name="???? [0.00]_????" xfId="26" xr:uid="{E984D654-DA5F-46A7-97D4-67116A9851FF}"/>
    <cellStyle name="??????[0]_PERSONAL" xfId="27" xr:uid="{BBE74DD9-6E4F-4E7B-915B-BF66AC3322A1}"/>
    <cellStyle name="??????PERSONAL" xfId="28" xr:uid="{6E545BE8-9C36-440B-965D-CE6F72DA4810}"/>
    <cellStyle name="?????[0]_PERSONAL" xfId="29" xr:uid="{D8402C82-0D55-4467-9ECE-E7BAABA4E526}"/>
    <cellStyle name="?????PERSONAL" xfId="30" xr:uid="{B4ACFFDC-C4EC-4433-AE06-04401F1B3DAD}"/>
    <cellStyle name="????_????" xfId="31" xr:uid="{A257B1EF-17BA-4A15-ACCC-A9BC37C7B7DE}"/>
    <cellStyle name="???[0]_PERSONAL" xfId="32" xr:uid="{116AE599-1025-4396-BC06-4F6928F3201F}"/>
    <cellStyle name="???_PERSONAL" xfId="33" xr:uid="{1293D788-393A-4C97-882F-CD5C2044CC41}"/>
    <cellStyle name="??_??" xfId="34" xr:uid="{3CCDB8C8-494F-4F74-9C8D-8E4E7A60337D}"/>
    <cellStyle name="?@??laroux" xfId="35" xr:uid="{4EA65407-BF8C-4409-940E-57A4DEBCF73B}"/>
    <cellStyle name="=C:\WINDOWS\SYSTEM32\COMMAND.COM" xfId="36" xr:uid="{D5E10FEE-35A1-42C4-8090-C8B00E881A02}"/>
    <cellStyle name="20% - Accent1" xfId="37" xr:uid="{0693E67D-D926-42A6-BF7D-C9C62D8C588B}"/>
    <cellStyle name="20% - Accent2" xfId="38" xr:uid="{14337B27-C015-4832-A662-32E90C71CDEF}"/>
    <cellStyle name="20% - Accent3" xfId="39" xr:uid="{BFD73A03-8693-4E23-9882-6B4AD28BD9D7}"/>
    <cellStyle name="20% - Accent4" xfId="40" xr:uid="{501DC302-837B-4922-A9AD-68305A6C62A4}"/>
    <cellStyle name="20% - Accent5" xfId="41" xr:uid="{9F298420-1E71-478D-8F59-3A04CF283028}"/>
    <cellStyle name="20% - Accent6" xfId="42" xr:uid="{7C48C284-917B-402A-9E3D-61A395ED05E8}"/>
    <cellStyle name="20% - ส่วนที่ถูกเน้น1 2" xfId="44" xr:uid="{ACF48929-211F-4A99-A886-4210F6150161}"/>
    <cellStyle name="20% - ส่วนที่ถูกเน้น1 3" xfId="43" xr:uid="{335E21C7-0B50-47F2-973D-E011A44E96BC}"/>
    <cellStyle name="20% - ส่วนที่ถูกเน้น2 2" xfId="46" xr:uid="{25146579-EBD2-49E1-88B8-A681A952FD71}"/>
    <cellStyle name="20% - ส่วนที่ถูกเน้น2 3" xfId="45" xr:uid="{0B75C823-0599-48CE-8A38-859B7E67D591}"/>
    <cellStyle name="20% - ส่วนที่ถูกเน้น3 2" xfId="48" xr:uid="{BC041CEF-7381-4337-9B53-60F1AC0A0F90}"/>
    <cellStyle name="20% - ส่วนที่ถูกเน้น3 3" xfId="47" xr:uid="{4FBEC63B-1B1E-496A-90FA-502A614B1964}"/>
    <cellStyle name="20% - ส่วนที่ถูกเน้น4 2" xfId="50" xr:uid="{4F073C32-EE96-401B-9AC3-BEB9286D4B0F}"/>
    <cellStyle name="20% - ส่วนที่ถูกเน้น4 3" xfId="49" xr:uid="{6E9DF42D-6D3B-4131-A6DC-78089302DF70}"/>
    <cellStyle name="20% - ส่วนที่ถูกเน้น5 2" xfId="52" xr:uid="{39117B49-300C-4254-960F-0EBCED0680BA}"/>
    <cellStyle name="20% - ส่วนที่ถูกเน้น5 3" xfId="51" xr:uid="{2BCD0F33-99A7-4EF0-9720-7867C07CF1CF}"/>
    <cellStyle name="20% - ส่วนที่ถูกเน้น6 2" xfId="54" xr:uid="{74C4B3BD-5230-4412-8E0C-B565AB1710B7}"/>
    <cellStyle name="20% - ส่วนที่ถูกเน้น6 3" xfId="53" xr:uid="{BD3E4D93-F8AC-4F09-A73D-9C54D3E912FA}"/>
    <cellStyle name="40% - Accent1" xfId="55" xr:uid="{A2601DB6-A2B6-44D3-B168-E65371B6137C}"/>
    <cellStyle name="40% - Accent2" xfId="56" xr:uid="{D26EBFA4-81FC-421D-AB49-1E0B2E6C62B1}"/>
    <cellStyle name="40% - Accent3" xfId="57" xr:uid="{FF35D572-00EC-4917-96E1-07B2296735A4}"/>
    <cellStyle name="40% - Accent4" xfId="58" xr:uid="{30262BD9-2709-4540-BDAB-0CF953CE9FCA}"/>
    <cellStyle name="40% - Accent5" xfId="59" xr:uid="{592A3F7E-59C2-43DC-A16D-2FB122202203}"/>
    <cellStyle name="40% - Accent6" xfId="60" xr:uid="{A4F5DD0A-AAC0-4D7E-BCE1-1D4AC593340A}"/>
    <cellStyle name="40% - ส่วนที่ถูกเน้น1 2" xfId="62" xr:uid="{42BED2FA-0EEF-4FBA-9B5A-7355C8DC7F98}"/>
    <cellStyle name="40% - ส่วนที่ถูกเน้น1 3" xfId="61" xr:uid="{2592BC91-3EB9-4EBD-A286-EA09F7946247}"/>
    <cellStyle name="40% - ส่วนที่ถูกเน้น2 2" xfId="64" xr:uid="{03A2095C-EAA2-4B6B-BD3B-669ABD397EBF}"/>
    <cellStyle name="40% - ส่วนที่ถูกเน้น2 3" xfId="63" xr:uid="{F63E1F53-FDEA-4EBD-BE68-1EBDBE15BB95}"/>
    <cellStyle name="40% - ส่วนที่ถูกเน้น3 2" xfId="66" xr:uid="{FBB8A85E-6291-4451-A857-4F6B6CA815DF}"/>
    <cellStyle name="40% - ส่วนที่ถูกเน้น3 3" xfId="65" xr:uid="{780D309D-26A0-43E9-9BF8-AA7CEBFEF150}"/>
    <cellStyle name="40% - ส่วนที่ถูกเน้น4 2" xfId="68" xr:uid="{5C416195-B595-44D3-AA5B-F4FB9CA8D069}"/>
    <cellStyle name="40% - ส่วนที่ถูกเน้น4 3" xfId="67" xr:uid="{B4535208-804B-46C2-9D4C-87FF0464B350}"/>
    <cellStyle name="40% - ส่วนที่ถูกเน้น5 2" xfId="70" xr:uid="{7FD49DB9-32A2-4FD6-99D5-19AAE5203107}"/>
    <cellStyle name="40% - ส่วนที่ถูกเน้น5 3" xfId="69" xr:uid="{54BEF467-815A-42BD-A919-A936376B80C2}"/>
    <cellStyle name="40% - ส่วนที่ถูกเน้น6 2" xfId="72" xr:uid="{A4F96B5E-CAF4-4B65-9A97-324BB7A79866}"/>
    <cellStyle name="40% - ส่วนที่ถูกเน้น6 3" xfId="71" xr:uid="{4B89DE2C-2E29-4D98-9FAB-BF08AB490E52}"/>
    <cellStyle name="60% - Accent1" xfId="73" xr:uid="{BE75AD80-930F-438D-B354-818C7BBAFE7F}"/>
    <cellStyle name="60% - Accent2" xfId="74" xr:uid="{15C399BE-572E-4A76-91F0-4AF3B8A6AC81}"/>
    <cellStyle name="60% - Accent3" xfId="75" xr:uid="{2A0E355B-2821-4DFE-9185-93FF230B74E3}"/>
    <cellStyle name="60% - Accent4" xfId="76" xr:uid="{8BE937C1-BF4D-490C-AA33-E16D3408EC66}"/>
    <cellStyle name="60% - Accent5" xfId="77" xr:uid="{2CD8D346-CF8B-45CF-8C48-44E8CC76804F}"/>
    <cellStyle name="60% - Accent6" xfId="78" xr:uid="{17F11E29-FE13-47A1-A89C-2A42AA8F47BD}"/>
    <cellStyle name="60% - ส่วนที่ถูกเน้น1 2" xfId="80" xr:uid="{A711FA68-9BF5-492C-89AA-B7F5C87329DA}"/>
    <cellStyle name="60% - ส่วนที่ถูกเน้น1 3" xfId="79" xr:uid="{33917AAB-7781-4E00-B1B3-77C591CDDE24}"/>
    <cellStyle name="60% - ส่วนที่ถูกเน้น2 2" xfId="82" xr:uid="{33BF6D3C-2B05-425F-9068-6BC349DCA40A}"/>
    <cellStyle name="60% - ส่วนที่ถูกเน้น2 3" xfId="81" xr:uid="{1D7BFEF0-4CAB-4AB9-9E9E-CCCF6D982834}"/>
    <cellStyle name="60% - ส่วนที่ถูกเน้น3 2" xfId="84" xr:uid="{D49322E2-407D-455D-A345-62711DFBB245}"/>
    <cellStyle name="60% - ส่วนที่ถูกเน้น3 3" xfId="83" xr:uid="{C23B24E5-ADB3-47FE-98C3-DB7AB1B10002}"/>
    <cellStyle name="60% - ส่วนที่ถูกเน้น4 2" xfId="86" xr:uid="{CE180AC2-C19C-4177-ADF0-ADC9997318D4}"/>
    <cellStyle name="60% - ส่วนที่ถูกเน้น4 3" xfId="85" xr:uid="{B9214A02-93F4-41F2-92EE-9CE8B209518A}"/>
    <cellStyle name="60% - ส่วนที่ถูกเน้น5 2" xfId="88" xr:uid="{B6980DAD-59DC-4A98-8692-8DFB169D8984}"/>
    <cellStyle name="60% - ส่วนที่ถูกเน้น5 3" xfId="87" xr:uid="{A3B5EC9D-A7B6-462D-B3F5-895402578996}"/>
    <cellStyle name="60% - ส่วนที่ถูกเน้น6 2" xfId="90" xr:uid="{23F8D74B-0867-47F6-BCF1-64F3AF20876D}"/>
    <cellStyle name="60% - ส่วนที่ถูกเน้น6 3" xfId="89" xr:uid="{44B938F7-A315-4282-A1D7-39AF835943EE}"/>
    <cellStyle name="a" xfId="91" xr:uid="{BDAD736D-DC2C-41BA-88AD-51C8B3955703}"/>
    <cellStyle name="abc" xfId="92" xr:uid="{702F58D1-6CFB-4549-BA09-A8A0266BE493}"/>
    <cellStyle name="Accent1" xfId="93" xr:uid="{3F70BB45-4C48-4D3C-A0A5-9187E5830E60}"/>
    <cellStyle name="Accent2" xfId="94" xr:uid="{00CD89AF-52E1-44BB-B6A4-C0EB03F306B2}"/>
    <cellStyle name="Accent3" xfId="95" xr:uid="{47CB8711-F5CE-485A-9B73-6159A18D994D}"/>
    <cellStyle name="Accent4" xfId="96" xr:uid="{E7568FAA-F5CB-46D2-B407-8401A33747AF}"/>
    <cellStyle name="Accent5" xfId="97" xr:uid="{E1EB7F7A-60FE-42BB-BE38-7FD8F7C5953D}"/>
    <cellStyle name="Accent6" xfId="98" xr:uid="{28E3A3C2-B4F5-4B0D-A0B2-3FF87CBA591C}"/>
    <cellStyle name="Bad" xfId="99" xr:uid="{EF8424E8-539C-489D-8290-14B61F9FF07A}"/>
    <cellStyle name="Calc Currency (0)" xfId="100" xr:uid="{2E73A85A-2DB8-4BFB-91F9-9CEB037388F4}"/>
    <cellStyle name="Calc Currency (2)" xfId="101" xr:uid="{67F7D57F-385B-408F-A870-84A86437AF73}"/>
    <cellStyle name="Calc Percent (0)" xfId="102" xr:uid="{22E34ED5-EFB0-456A-9E36-F29A8E20DFBF}"/>
    <cellStyle name="Calc Percent (1)" xfId="103" xr:uid="{BBDEA1CC-DA62-4A79-BC86-E73DD54B6291}"/>
    <cellStyle name="Calc Percent (2)" xfId="104" xr:uid="{80EC189A-5956-4F15-968E-1F97DE38A06E}"/>
    <cellStyle name="Calc Units (0)" xfId="105" xr:uid="{BAB86DFA-A5A9-44D7-B597-866C649AEE39}"/>
    <cellStyle name="Calc Units (1)" xfId="106" xr:uid="{74026EE4-3B25-4E7C-AD2B-E435328DD55E}"/>
    <cellStyle name="Calc Units (2)" xfId="107" xr:uid="{36F97B11-A3F3-4A8E-BADC-E8BD0892145E}"/>
    <cellStyle name="Calculation" xfId="108" xr:uid="{1E422E01-A4A1-4082-A5A4-8FB23F23BDBE}"/>
    <cellStyle name="Check Cell" xfId="109" xr:uid="{8397602D-7A68-4075-A67A-B9FFA423FC98}"/>
    <cellStyle name="Comma [00]" xfId="110" xr:uid="{241245F5-ED86-4F4F-8635-F5F5747E229D}"/>
    <cellStyle name="Comma 10" xfId="111" xr:uid="{843F5A11-B45A-4D91-B529-4A5130E69956}"/>
    <cellStyle name="Comma 10 2" xfId="112" xr:uid="{67046D30-8844-4957-94A8-229CE8784EAE}"/>
    <cellStyle name="Comma 2" xfId="113" xr:uid="{0500C040-1E08-44D6-B680-43BAE2221BD0}"/>
    <cellStyle name="Comma 2 2" xfId="114" xr:uid="{9562F88B-C2D7-4ED2-8EB5-2E10FC0054CB}"/>
    <cellStyle name="Comma 2 2 2" xfId="7" xr:uid="{6C351161-E063-436B-8BF9-630107E300E5}"/>
    <cellStyle name="Comma 2 2 2 2" xfId="116" xr:uid="{0E63A9E2-D5BA-4FB8-93DB-ECBC26E2A327}"/>
    <cellStyle name="Comma 2 2 2 3" xfId="115" xr:uid="{63859200-DB99-44DE-A682-410EB53E6D7A}"/>
    <cellStyle name="Comma 2 2 3" xfId="117" xr:uid="{D361D916-48F2-4CA7-AD08-8E2DFFF5E6A0}"/>
    <cellStyle name="Comma 2 3" xfId="118" xr:uid="{5B26084A-867A-4D04-A52B-6D9FE4AF7441}"/>
    <cellStyle name="Comma 3" xfId="119" xr:uid="{412BB36E-688D-4089-8831-DA3F8661B6AF}"/>
    <cellStyle name="Comma 3 2" xfId="120" xr:uid="{B12040FB-438E-4EC4-A1A4-0F7B9DCB3CBE}"/>
    <cellStyle name="Comma 3 2 2" xfId="121" xr:uid="{12CD5AC2-18E0-4B35-BEE0-F2604DCB8032}"/>
    <cellStyle name="Comma 3 2 2 2" xfId="122" xr:uid="{153323E9-B7B6-46A7-A0DB-BF7FF32DD343}"/>
    <cellStyle name="Comma 3 2 3" xfId="123" xr:uid="{ACC78B26-C4A9-4D1D-857B-218AA16AE698}"/>
    <cellStyle name="Comma 3 3" xfId="124" xr:uid="{252D3A2B-4411-48D9-9D2F-55739C1E43A3}"/>
    <cellStyle name="Comma 4" xfId="125" xr:uid="{DE3EA8CA-0EF1-4818-9984-8688EBE6F7B6}"/>
    <cellStyle name="Comma 4 2" xfId="126" xr:uid="{40D8C1A5-B3B3-41FF-9E17-A667532097AC}"/>
    <cellStyle name="Comma 4 2 2" xfId="127" xr:uid="{0250A047-A191-4491-9ED4-B1493B9E97C2}"/>
    <cellStyle name="Comma 4 3" xfId="128" xr:uid="{98172E02-E614-4806-B384-ED384A46895C}"/>
    <cellStyle name="Comma 5" xfId="129" xr:uid="{38C40FFB-C3ED-4405-A8A8-E450718E4020}"/>
    <cellStyle name="Comma 5 2" xfId="130" xr:uid="{464A2430-C441-47C7-B8EA-549A7C66A071}"/>
    <cellStyle name="Comma 5 2 2" xfId="131" xr:uid="{7C23E7C7-51BF-4703-B876-48D0CB0170FF}"/>
    <cellStyle name="Comma 5 2 2 2" xfId="132" xr:uid="{81FD4223-2C8A-43BB-88C1-60D33B8E6A29}"/>
    <cellStyle name="Comma 5 2 3" xfId="133" xr:uid="{CC8864AE-9AFF-45B4-A6EC-A15B8B27C131}"/>
    <cellStyle name="Comma 5 3" xfId="319" xr:uid="{D621FCD3-2CD6-4ACC-A6CE-BD7847DB87FF}"/>
    <cellStyle name="Comma 6" xfId="134" xr:uid="{EA87DB94-6E82-47BE-A4EB-A8F1021759B6}"/>
    <cellStyle name="Comma 6 2" xfId="135" xr:uid="{74007488-47E8-43E1-ABB8-7009F88FEDC9}"/>
    <cellStyle name="Comma 6 2 2" xfId="136" xr:uid="{174E3B19-2825-43D0-A679-C4B457B30AED}"/>
    <cellStyle name="Comma 6 2 2 2" xfId="137" xr:uid="{5FEF51E8-6D4B-46A6-829E-E210994E5DBB}"/>
    <cellStyle name="Comma 6 3" xfId="138" xr:uid="{AFC7D004-A705-422B-8F5B-538273F1DD9B}"/>
    <cellStyle name="Comma 6 3 2" xfId="139" xr:uid="{E09C9694-2A40-4CA0-B202-783083868032}"/>
    <cellStyle name="Comma 6 3 2 2" xfId="140" xr:uid="{396978CC-3803-460B-8A0C-33D7010D61CE}"/>
    <cellStyle name="Comma 6 4" xfId="141" xr:uid="{D7FF8781-2656-4F1B-9989-3183267233E3}"/>
    <cellStyle name="Comma 6 4 2" xfId="142" xr:uid="{77FE9873-8F9E-4948-B909-01402E736880}"/>
    <cellStyle name="Comma 6 5" xfId="143" xr:uid="{04CBA3F3-C980-4286-8F9D-510861C0F08A}"/>
    <cellStyle name="Comma 6 5 2" xfId="144" xr:uid="{DC27A77E-2084-4B78-A379-2ACEC1C84DEF}"/>
    <cellStyle name="Comma 7" xfId="145" xr:uid="{63ABF4B0-D568-41EA-B2E2-CA8C56801268}"/>
    <cellStyle name="Comma 8" xfId="146" xr:uid="{7F46BA44-FEBE-4809-A35E-583C41F88676}"/>
    <cellStyle name="Comma 9" xfId="147" xr:uid="{B7586D62-AB56-4CAC-A629-E5FF6D71EF75}"/>
    <cellStyle name="company_title" xfId="148" xr:uid="{9276B827-F919-4B9C-A588-9E1D8B8BA97D}"/>
    <cellStyle name="Currency [00]" xfId="149" xr:uid="{32B39580-E0FD-406B-9A08-D30F7381DF6A}"/>
    <cellStyle name="Date Short" xfId="150" xr:uid="{38A560F9-61DC-461E-B9E8-F4D9CF6F7711}"/>
    <cellStyle name="date_format" xfId="151" xr:uid="{BE5163DB-6CED-46B9-9FE4-C971970114B8}"/>
    <cellStyle name="Enter Currency (0)" xfId="152" xr:uid="{6B7F4145-19BD-4DA7-935D-62BBC4130253}"/>
    <cellStyle name="Enter Currency (2)" xfId="153" xr:uid="{20385844-98E7-4FF2-8960-E27722D1CD9C}"/>
    <cellStyle name="Enter Units (0)" xfId="154" xr:uid="{A2515E85-C7BD-4DB4-B263-CB7CC7937128}"/>
    <cellStyle name="Enter Units (1)" xfId="155" xr:uid="{2DFFCABE-E179-4315-B2F9-F2D99DBCB4DA}"/>
    <cellStyle name="Enter Units (2)" xfId="156" xr:uid="{02647909-56DC-4D24-83A3-531D7FBAA230}"/>
    <cellStyle name="Explanatory Text" xfId="157" xr:uid="{FA194502-8D00-429A-9638-0665117D78A5}"/>
    <cellStyle name="Good" xfId="158" xr:uid="{D9228581-ACB7-48D2-9427-12CFA121D500}"/>
    <cellStyle name="Grey" xfId="159" xr:uid="{EFE4BF8E-4678-49A2-AA44-7BEF44DBF195}"/>
    <cellStyle name="Header1" xfId="160" xr:uid="{36272772-2A46-44E1-8B1F-37E1E9E1FAB2}"/>
    <cellStyle name="Header2" xfId="161" xr:uid="{834250F1-A785-4BA5-971B-A0A670F078FE}"/>
    <cellStyle name="Heading 1" xfId="162" xr:uid="{82A2714F-4451-4DCE-8057-89043E4E812D}"/>
    <cellStyle name="Heading 2" xfId="163" xr:uid="{D1B240A9-2F6E-410D-A9E0-44566CE86979}"/>
    <cellStyle name="Heading 3" xfId="164" xr:uid="{E6AE00DF-B041-4302-9557-546240C6C6FF}"/>
    <cellStyle name="Heading 4" xfId="165" xr:uid="{19521D1A-54B0-47F2-8AED-37D0970864E1}"/>
    <cellStyle name="Hyperlink 2" xfId="166" xr:uid="{D4E0C45D-A138-40AF-8AA5-14F249EB0DDC}"/>
    <cellStyle name="Input" xfId="167" xr:uid="{83C60E98-945C-4945-BB7A-842C1735D575}"/>
    <cellStyle name="Input [yellow]" xfId="168" xr:uid="{3B71C13D-D4C4-4BBE-9F57-9CCD98294B4D}"/>
    <cellStyle name="Link Currency (0)" xfId="169" xr:uid="{581F8BA4-C8E3-4C11-A0EE-886F42A6CD5A}"/>
    <cellStyle name="Link Currency (2)" xfId="170" xr:uid="{D9D5FCCE-47D9-458F-A188-F262CAED3BE5}"/>
    <cellStyle name="Link Units (0)" xfId="171" xr:uid="{88CB930E-3A19-4BB5-A380-C63608DF0888}"/>
    <cellStyle name="Link Units (1)" xfId="172" xr:uid="{1343333B-959E-4851-B802-1FB73459F4A6}"/>
    <cellStyle name="Link Units (2)" xfId="173" xr:uid="{4DE7A267-DA9F-4E77-8AC5-90C55112F7AE}"/>
    <cellStyle name="Linked Cell" xfId="174" xr:uid="{01DD22AD-746A-4755-8895-4BAC5E172D0A}"/>
    <cellStyle name="Neutral" xfId="175" xr:uid="{AF103F0C-D151-4AF6-B051-55A55C165156}"/>
    <cellStyle name="Normal - Style1" xfId="176" xr:uid="{45358CBF-BF9D-4715-BD5C-53DD4B3E5CBE}"/>
    <cellStyle name="Normal 10" xfId="177" xr:uid="{ED023B60-FACA-4724-9DB1-AA7089EE775A}"/>
    <cellStyle name="Normal 10 2" xfId="9" xr:uid="{21CA0708-C93B-45C5-81DD-4A44FA689BA8}"/>
    <cellStyle name="Normal 2" xfId="178" xr:uid="{E2A76A6F-0F2A-426A-8BBD-E61D2D2DAC8A}"/>
    <cellStyle name="Normal 2 2" xfId="179" xr:uid="{8A1BD90E-45DB-4989-8DF1-22CFEDE1156C}"/>
    <cellStyle name="Normal 2 2 2" xfId="180" xr:uid="{BF407CE6-32A0-4030-BC54-7989A9892E57}"/>
    <cellStyle name="Normal 2 2 2 2" xfId="181" xr:uid="{86C79381-668D-4FF3-A097-B2D7C2ADD37F}"/>
    <cellStyle name="Normal 2 2 2 3" xfId="10" xr:uid="{1A5194F3-1D32-4F11-AD37-121CFA07EA38}"/>
    <cellStyle name="Normal 2 2 3" xfId="182" xr:uid="{48AA3BF6-9E3B-4E6A-A280-9A00BF0E6981}"/>
    <cellStyle name="Normal 2 3" xfId="183" xr:uid="{CA67A01B-A19E-4A44-9119-6EE170DABD02}"/>
    <cellStyle name="Normal 22" xfId="184" xr:uid="{38ABA5C2-D70C-45B2-A1F7-E82CAFC37A5B}"/>
    <cellStyle name="Normal 24" xfId="185" xr:uid="{9A70A47E-379E-4FE2-BCFA-894F5D620393}"/>
    <cellStyle name="Normal 3" xfId="4" xr:uid="{4953F674-668A-4D75-A21D-6305F5212A9C}"/>
    <cellStyle name="Normal 3 2 2" xfId="6" xr:uid="{F8C20A69-E4FE-407C-8EAC-D2C54ED187FC}"/>
    <cellStyle name="Normal 3 3" xfId="186" xr:uid="{C2D37704-5226-40ED-987C-64DD93A3CDCE}"/>
    <cellStyle name="Normal 4" xfId="187" xr:uid="{7DD4A28D-668A-4E6D-925C-0AB5E31C092C}"/>
    <cellStyle name="Normal 5" xfId="188" xr:uid="{501DE7B7-B606-476B-A368-4E2176DB44E8}"/>
    <cellStyle name="Normal 5 2" xfId="189" xr:uid="{31EB810D-D255-4EF4-9084-4DA995FB528A}"/>
    <cellStyle name="Normal 6" xfId="190" xr:uid="{5420942E-28B4-4427-AC52-583129A6CC16}"/>
    <cellStyle name="Normal 7" xfId="191" xr:uid="{B2190DCF-E1A5-4C09-A3BE-5B6B64690DCE}"/>
    <cellStyle name="Normal 7 2 4" xfId="8" xr:uid="{D73300C0-8EAA-4825-8FA7-6CD722C05E6B}"/>
    <cellStyle name="Normal 7 4" xfId="5" xr:uid="{4190A518-B526-49FB-BD11-293EAF4292E9}"/>
    <cellStyle name="Normal 8" xfId="192" xr:uid="{2C1E4FBB-C6EE-4C3F-996E-B6BC380C46FB}"/>
    <cellStyle name="Normal 9" xfId="193" xr:uid="{5337B3CE-1CFC-4CC9-B952-2FAFA62C4BB3}"/>
    <cellStyle name="Normal_N_H" xfId="318" xr:uid="{DA77D768-E6BC-49C4-8330-F2CB929B5BF2}"/>
    <cellStyle name="Normal_NEW Factor-F 6% อ.กิตติพงศ์" xfId="13" xr:uid="{1B22ADB6-9F13-4589-8ABA-4D55E5D15F38}"/>
    <cellStyle name="Normal_เทศบาล" xfId="17" xr:uid="{7223C6B0-F373-414C-8997-5619BF5773E5}"/>
    <cellStyle name="Note" xfId="194" xr:uid="{07E3828D-3F14-4F6C-BA62-632BAEE78E4E}"/>
    <cellStyle name="Output" xfId="195" xr:uid="{EEEFAAE8-982E-4DE8-9F5B-4A29E2C50C4B}"/>
    <cellStyle name="ParaBirimi [0]_RESULTS" xfId="196" xr:uid="{0F6CE98E-731E-4028-ABEE-F130D852ED10}"/>
    <cellStyle name="ParaBirimi_RESULTS" xfId="197" xr:uid="{393165D6-7AF1-4479-B729-79B2585DDF96}"/>
    <cellStyle name="Percent [0]" xfId="198" xr:uid="{665A16DB-E451-43D3-8AD6-ACCD971A926D}"/>
    <cellStyle name="Percent [00]" xfId="199" xr:uid="{1E57286F-45D5-4FDE-B9A3-4C06822E48A2}"/>
    <cellStyle name="Percent [2]" xfId="200" xr:uid="{30F40D11-86A5-4FB8-B80F-EE427154BC28}"/>
    <cellStyle name="Percent 2" xfId="201" xr:uid="{523FAC7F-B9CA-425B-ACDE-B21AE38D2C17}"/>
    <cellStyle name="Percent 2 2" xfId="202" xr:uid="{91D8E072-1C6C-452E-8493-60D836811BA4}"/>
    <cellStyle name="Percent 2 2 2" xfId="321" xr:uid="{A1821E7A-56FF-449E-91F2-F841F0B08F62}"/>
    <cellStyle name="Percent 3" xfId="203" xr:uid="{267CD8C2-74EE-49A5-B398-318EC5D2BB2C}"/>
    <cellStyle name="Percent 3 2" xfId="204" xr:uid="{15AD7B02-B5DA-46F7-B02C-ECD308614CBA}"/>
    <cellStyle name="PrePop Currency (0)" xfId="205" xr:uid="{F329F033-58D4-4DCE-854D-FBBD3E20BA3F}"/>
    <cellStyle name="PrePop Currency (2)" xfId="206" xr:uid="{C4D7F1DC-828F-410F-8ABF-DF01C129EE7B}"/>
    <cellStyle name="PrePop Units (0)" xfId="207" xr:uid="{0F8DDAF0-FFC9-4A4C-A25A-C2DF03F7E6F5}"/>
    <cellStyle name="PrePop Units (1)" xfId="208" xr:uid="{868992C5-9CDE-4106-9BAA-210D68500EB6}"/>
    <cellStyle name="PrePop Units (2)" xfId="209" xr:uid="{6CD90987-1F93-470E-8908-110A0112B337}"/>
    <cellStyle name="report_title" xfId="210" xr:uid="{A842993C-ED1C-4F0E-B637-F278ED85BA15}"/>
    <cellStyle name="Text Indent A" xfId="211" xr:uid="{76D99D46-2D92-4F9D-97F7-AE0C6C18D2A3}"/>
    <cellStyle name="Text Indent B" xfId="212" xr:uid="{7972D03F-95A8-4310-9F10-423FB6FF5FA8}"/>
    <cellStyle name="Text Indent C" xfId="213" xr:uid="{15AB8FA0-D916-474D-964B-2B67F8039510}"/>
    <cellStyle name="Title" xfId="214" xr:uid="{7A5E01D1-12F5-4419-A562-4CD4D52EC3D9}"/>
    <cellStyle name="Total" xfId="215" xr:uid="{6B1D611E-5CAC-405B-B978-68CDB43698ED}"/>
    <cellStyle name="Virg? [0]_RESULTS" xfId="216" xr:uid="{08DF5AD3-D6D8-4241-8173-66BDA6D90188}"/>
    <cellStyle name="Virg?_RESULTS" xfId="217" xr:uid="{A17E3BF7-8EAC-49A6-8C13-7446F9F19E59}"/>
    <cellStyle name="Warning Text" xfId="218" xr:uid="{61CC75D9-BC78-4DD3-9153-4D53B011C6F8}"/>
    <cellStyle name="การคำนวณ 2" xfId="260" xr:uid="{06AC8E4A-C163-4D6D-8B9E-68DC36EDC3C4}"/>
    <cellStyle name="การคำนวณ 3" xfId="259" xr:uid="{435E1FC9-5CFE-42D4-866C-0E71281E233D}"/>
    <cellStyle name="ข้อความเตือน 2" xfId="262" xr:uid="{A0201356-8495-4CBD-AA14-3104B3C66813}"/>
    <cellStyle name="ข้อความเตือน 3" xfId="261" xr:uid="{233E34A1-DC76-4332-88DC-55F67E008D3A}"/>
    <cellStyle name="ข้อความอธิบาย 2" xfId="264" xr:uid="{0F0AD9D3-7687-4B71-B394-171C1C413FFC}"/>
    <cellStyle name="ข้อความอธิบาย 3" xfId="263" xr:uid="{DE2B8BCA-CD69-4727-AFA8-7E83BE72A1A7}"/>
    <cellStyle name="เครื่องหมายจุลภาค 2" xfId="219" xr:uid="{804E9BB7-ADA8-447B-9882-3E94CEF4809C}"/>
    <cellStyle name="เครื่องหมายจุลภาค 2 2" xfId="220" xr:uid="{494CB3BA-86C9-4DF6-84E4-B89CF82F164E}"/>
    <cellStyle name="เครื่องหมายจุลภาค 2 2 2" xfId="328" xr:uid="{3D4FD515-E84A-43D8-95A1-A8F9A0382B76}"/>
    <cellStyle name="เครื่องหมายจุลภาค 2 2 2 3" xfId="12" xr:uid="{C5843218-6617-4D1D-B05A-B6260F5F65EB}"/>
    <cellStyle name="เครื่องหมายจุลภาค 2 2 2 3 2" xfId="330" xr:uid="{6803807E-ECDC-4D48-A08E-3936C85686F1}"/>
    <cellStyle name="เครื่องหมายจุลภาค 2 3" xfId="221" xr:uid="{44BFF489-5BAC-46C7-9A19-A639587C7DF4}"/>
    <cellStyle name="เครื่องหมายจุลภาค 2 3 2" xfId="222" xr:uid="{8117FE9B-8EE5-4E30-82E9-FAEB0C7E7519}"/>
    <cellStyle name="เครื่องหมายจุลภาค 2 4" xfId="325" xr:uid="{12AF6136-7B41-4BC9-92B4-10168EED5C87}"/>
    <cellStyle name="เครื่องหมายจุลภาค 3" xfId="223" xr:uid="{85D59583-4B31-4AB7-96F0-F09E90005C3D}"/>
    <cellStyle name="เครื่องหมายจุลภาค 3 2" xfId="224" xr:uid="{8EF34ECD-41A4-4B16-A241-1224462CB8D3}"/>
    <cellStyle name="เครื่องหมายจุลภาค 3 2 2" xfId="225" xr:uid="{E1BA84F5-4562-4810-A9AF-25E420556FD5}"/>
    <cellStyle name="เครื่องหมายจุลภาค 3 2 3" xfId="226" xr:uid="{80DAF21F-7AFA-44CD-9EEE-78CBA0819909}"/>
    <cellStyle name="เครื่องหมายจุลภาค 3 3" xfId="227" xr:uid="{E95A4094-C0C0-403B-9A81-F922AAE45E3D}"/>
    <cellStyle name="เครื่องหมายจุลภาค 4" xfId="228" xr:uid="{1D07EE20-0B65-4F2B-BA98-7F0C0729F57B}"/>
    <cellStyle name="เครื่องหมายจุลภาค 4 2" xfId="229" xr:uid="{E7DFD968-ABC3-40CD-88B0-FE29F66932A1}"/>
    <cellStyle name="เครื่องหมายจุลภาค 4 2 2" xfId="230" xr:uid="{1865ADCD-78AB-4751-A8AB-36C7F793292B}"/>
    <cellStyle name="เครื่องหมายจุลภาค 4 2 2 2" xfId="231" xr:uid="{8BF4BF19-8400-4E26-B52D-59301AE95DEC}"/>
    <cellStyle name="เครื่องหมายจุลภาค 4 3" xfId="232" xr:uid="{14E0BA35-D648-458D-8EEC-CA1B119F6774}"/>
    <cellStyle name="เครื่องหมายจุลภาค 4 3 2" xfId="233" xr:uid="{FEE79F7B-7810-454D-8C77-61512D9A8EA8}"/>
    <cellStyle name="เครื่องหมายจุลภาค 4 4" xfId="234" xr:uid="{F6F973A2-2B6B-4148-A382-6428899E953F}"/>
    <cellStyle name="เครื่องหมายจุลภาค 4 4 2" xfId="235" xr:uid="{7BDF4678-AA99-49B2-9FEC-FC7B6405300F}"/>
    <cellStyle name="เครื่องหมายจุลภาค 5" xfId="236" xr:uid="{B5D89E21-BA91-49AF-8F85-72908572B0DC}"/>
    <cellStyle name="เครื่องหมายจุลภาค 5 2" xfId="237" xr:uid="{B29500C0-0987-4A74-B8F2-5DFE34142F00}"/>
    <cellStyle name="เครื่องหมายจุลภาค 5 2 2" xfId="238" xr:uid="{8A70A72A-84C0-4E24-8D45-89E1119AB698}"/>
    <cellStyle name="เครื่องหมายจุลภาค 5 2 2 2" xfId="239" xr:uid="{39F21DE9-3436-4106-B35E-8833642C8B60}"/>
    <cellStyle name="เครื่องหมายจุลภาค 5 2 3" xfId="240" xr:uid="{0E533AAB-B6AC-4440-9AA7-6873AA3499D4}"/>
    <cellStyle name="เครื่องหมายจุลภาค 6" xfId="241" xr:uid="{A5167746-5A25-4152-B16B-CD7EA678BD2A}"/>
    <cellStyle name="เครื่องหมายจุลภาค 6 2" xfId="242" xr:uid="{AD8A9916-B262-4E03-9177-465692AACE26}"/>
    <cellStyle name="เครื่องหมายจุลภาค 8" xfId="243" xr:uid="{6C49887E-6D3A-4EB2-A5DE-9F6C6CEBCD24}"/>
    <cellStyle name="เครื่องหมายจุลภาค 8 2" xfId="244" xr:uid="{9CECCDA9-BEBE-4B92-BE58-6B6E2A380F56}"/>
    <cellStyle name="เครื่องหมายจุลภาค 8 2 2" xfId="245" xr:uid="{9D804AB5-92CD-4BCE-B2DA-9E0351E12B8B}"/>
    <cellStyle name="เครื่องหมายจุลภาค 8 2 2 2" xfId="246" xr:uid="{10783CF8-914D-4FD7-9718-95A8B5F66CFF}"/>
    <cellStyle name="เครื่องหมายจุลภาค 8 2 3" xfId="247" xr:uid="{033AC624-6A94-476A-BE81-E6D16D7DF6E8}"/>
    <cellStyle name="เครื่องหมายจุลภาค_โบสถ์คริสขนาดเล็ก" xfId="248" xr:uid="{31E722E8-C4DD-45ED-8C5B-9BC90103106A}"/>
    <cellStyle name="จุลภาค" xfId="1" builtinId="3"/>
    <cellStyle name="จุลภาค [0] 2" xfId="21" xr:uid="{CC16A23B-03B8-42CE-9B14-56217FFE2134}"/>
    <cellStyle name="จุลภาค 2" xfId="266" xr:uid="{D59DCE68-BA10-49EC-BFEE-0C28BD743009}"/>
    <cellStyle name="จุลภาค 2 2" xfId="267" xr:uid="{74C599AD-A397-498F-84DA-590DD1CC7749}"/>
    <cellStyle name="จุลภาค 3" xfId="16" xr:uid="{15BA42AA-8B04-4765-BAD0-8DDCE6C4F9F8}"/>
    <cellStyle name="จุลภาค 3 2" xfId="269" xr:uid="{74F0EBCC-9E39-4F0D-80B8-E59EBFDA11C4}"/>
    <cellStyle name="จุลภาค 3 3" xfId="320" xr:uid="{348F269A-2A83-45F3-A597-7FB918827BB4}"/>
    <cellStyle name="จุลภาค 3 4" xfId="268" xr:uid="{7460F1C2-72BE-43EC-9010-81C38910D028}"/>
    <cellStyle name="จุลภาค 4" xfId="270" xr:uid="{0A945C63-56C5-488C-8A6D-3402858EB3F1}"/>
    <cellStyle name="จุลภาค 4 2" xfId="271" xr:uid="{6D151654-9667-44DF-82CF-4F3C2C61F69A}"/>
    <cellStyle name="จุลภาค 5" xfId="265" xr:uid="{17692D0E-8015-4E26-A432-6E54570D1701}"/>
    <cellStyle name="จุลภาค 6" xfId="3" xr:uid="{10F0B3C8-E192-4E00-A173-A4D37ED777F6}"/>
    <cellStyle name="จุลภาค 6 2" xfId="324" xr:uid="{3BE14A5A-D3B4-440A-8AC5-E5013C5A89DA}"/>
    <cellStyle name="จุลภาค 7" xfId="19" xr:uid="{8FB91A1A-5296-48B3-A454-36A3B4C3309A}"/>
    <cellStyle name="จุลภาค 7 2" xfId="327" xr:uid="{B82C6BFF-0EFD-4235-A096-DC7B3C05E56C}"/>
    <cellStyle name="จุลภาค 8" xfId="20" xr:uid="{09B1B249-44B5-4DC0-B029-5477ADBADA59}"/>
    <cellStyle name="จุลภาค 9" xfId="329" xr:uid="{74EB9363-6B55-4591-A2B4-AC31B377C1FD}"/>
    <cellStyle name="ชื่อเรื่อง 2" xfId="273" xr:uid="{7FDF946C-8E32-46F7-8C41-5A34C516992D}"/>
    <cellStyle name="ชื่อเรื่อง 3" xfId="272" xr:uid="{B59B7ABD-D286-4888-BF53-7C7E9A78C184}"/>
    <cellStyle name="เซลล์ตรวจสอบ 2" xfId="250" xr:uid="{244D2B78-3AD7-44D7-AE0D-B4C04C16ADA2}"/>
    <cellStyle name="เซลล์ตรวจสอบ 3" xfId="249" xr:uid="{9648C6FB-E422-423C-B3A4-7D8D2242228A}"/>
    <cellStyle name="เซลล์ที่มีการเชื่อมโยง" xfId="251" xr:uid="{698FC576-7474-4977-A809-DD9ACF9D655D}"/>
    <cellStyle name="เซลล์ที่มีการเชื่อมโยง 2" xfId="252" xr:uid="{0BCE8506-D17F-4ADC-A557-9174B26A74C3}"/>
    <cellStyle name="ดี 2" xfId="275" xr:uid="{B4620FE2-094B-410C-B62E-93542467DD5D}"/>
    <cellStyle name="ดี 3" xfId="274" xr:uid="{CD922F98-ADE5-4EFF-9B2F-3F339BED347D}"/>
    <cellStyle name="ปกติ" xfId="0" builtinId="0"/>
    <cellStyle name="ปกติ 10" xfId="323" xr:uid="{8649F6B8-DA03-4586-9A47-92B977690C2E}"/>
    <cellStyle name="ปกติ 2" xfId="15" xr:uid="{08060868-4D3A-40C3-B9BB-54D50BE80C5D}"/>
    <cellStyle name="ปกติ 2 2" xfId="276" xr:uid="{D191FF10-94A4-4F46-A486-499DB744FC62}"/>
    <cellStyle name="ปกติ 2_ต่อเมตร อาคารเอนกประสงค์" xfId="277" xr:uid="{EC8A30DA-951B-4C59-86D1-43EF8D2EB548}"/>
    <cellStyle name="ปกติ 3" xfId="22" xr:uid="{F057276F-71C6-438E-92D0-49C0E2FE20F8}"/>
    <cellStyle name="ปกติ 3 2 2" xfId="278" xr:uid="{3423CBF1-4CF2-40E1-8F01-612A62766174}"/>
    <cellStyle name="ปกติ 3 3" xfId="279" xr:uid="{D25FBA48-E5D2-46EA-9D76-96FE33D20F03}"/>
    <cellStyle name="ปกติ 4" xfId="280" xr:uid="{0E25C1E0-741E-4AAC-9AB9-9D7CFA75410A}"/>
    <cellStyle name="ปกติ 4 2" xfId="281" xr:uid="{F51455BB-CD64-4115-A7B8-AE562DD110B8}"/>
    <cellStyle name="ปกติ 4 2 2" xfId="11" xr:uid="{0EEF0501-C1E6-4D32-80D0-E28F9C681E3A}"/>
    <cellStyle name="ปกติ 5" xfId="282" xr:uid="{32485D59-DCEA-4B38-8C83-EDA5FD49F304}"/>
    <cellStyle name="ปกติ 5 2" xfId="283" xr:uid="{633E1EC9-2879-4E75-933F-9EE03ED6DFF5}"/>
    <cellStyle name="ปกติ 6" xfId="322" xr:uid="{34330746-D28C-49F0-A6EE-0962D3235CA0}"/>
    <cellStyle name="ปกติ 6 2" xfId="284" xr:uid="{308ABC3A-9503-40DC-AE86-4ECCCF466706}"/>
    <cellStyle name="ปกติ 7" xfId="2" xr:uid="{391BFAF2-B43E-4731-B16F-9E7BFE1A8E1C}"/>
    <cellStyle name="ปกติ 8" xfId="18" xr:uid="{76B96745-F770-4235-8591-F296AA011F15}"/>
    <cellStyle name="ปกติ 8 2" xfId="326" xr:uid="{43DAD0B9-739D-49E4-BFAA-E4AE19C24169}"/>
    <cellStyle name="ปกติ 9" xfId="14" xr:uid="{CE2E5789-ACE9-4F82-9A89-514846668E65}"/>
    <cellStyle name="ปกติ 9 2" xfId="331" xr:uid="{C706E533-BF67-463A-B53C-2C08B653F7F4}"/>
    <cellStyle name="ป้อนค่า 2" xfId="286" xr:uid="{77756A73-008A-4008-8CB8-A2276794B8FD}"/>
    <cellStyle name="ป้อนค่า 3" xfId="285" xr:uid="{BE6E86B6-FEE7-4B8F-B658-2DF454ED4D7D}"/>
    <cellStyle name="ปานกลาง 2" xfId="288" xr:uid="{6F6F8177-0836-47FA-B8A7-65421FBB7672}"/>
    <cellStyle name="ปานกลาง 3" xfId="287" xr:uid="{5A87E3AC-8CF3-448A-864F-48E3B0C63D23}"/>
    <cellStyle name="เปอร์เซ็นต์ 2" xfId="253" xr:uid="{94DABE7A-A96D-4987-86E9-6C1E37DFB16F}"/>
    <cellStyle name="เปอร์เซ็นต์ 2 2" xfId="254" xr:uid="{CE6BC245-A80A-4C98-BE62-069B5A54D420}"/>
    <cellStyle name="ผลรวม 2" xfId="290" xr:uid="{C970777D-0D01-4A53-95FA-DFD1FAD8D90A}"/>
    <cellStyle name="ผลรวม 3" xfId="289" xr:uid="{D534D04B-9D05-43E5-8AF4-212856F5E69A}"/>
    <cellStyle name="แย่ 2" xfId="256" xr:uid="{469831F5-A189-4237-9FFF-ACB94B0FDAF4}"/>
    <cellStyle name="แย่ 3" xfId="255" xr:uid="{1ADE9ABC-1799-4BEF-9CFE-F6E865220E34}"/>
    <cellStyle name="ลักษณะ 1" xfId="291" xr:uid="{726B8816-0E65-4A15-ADA2-51CCF2CE33B7}"/>
    <cellStyle name="ลักษณะ 1 2" xfId="292" xr:uid="{93DA2956-76EE-4504-9DC3-DAB5BC7E1B04}"/>
    <cellStyle name="ลักษณะ 1 2 2" xfId="293" xr:uid="{2C8496C5-5031-4EEB-B3B4-06B962F48153}"/>
    <cellStyle name="ลักษณะ 1 3" xfId="294" xr:uid="{6CD73231-6DEE-4F08-9D71-292693F7AEDE}"/>
    <cellStyle name="ส่วนที่ถูกเน้น1 2" xfId="296" xr:uid="{1E55E4C7-7140-4923-936C-1858205287E5}"/>
    <cellStyle name="ส่วนที่ถูกเน้น1 3" xfId="295" xr:uid="{FC12023C-60FC-4A8B-9FE6-A18E1D9B6E0C}"/>
    <cellStyle name="ส่วนที่ถูกเน้น2 2" xfId="298" xr:uid="{9475D8AD-728D-47B6-992A-4CAEC070524E}"/>
    <cellStyle name="ส่วนที่ถูกเน้น2 3" xfId="297" xr:uid="{AC3B8493-3691-44F4-9865-AD65041A30DE}"/>
    <cellStyle name="ส่วนที่ถูกเน้น3 2" xfId="300" xr:uid="{747E3989-D4AC-4BAF-BC48-465E35E5DFFF}"/>
    <cellStyle name="ส่วนที่ถูกเน้น3 3" xfId="299" xr:uid="{335DA9DF-00BB-434B-87A3-3256D88C2D5C}"/>
    <cellStyle name="ส่วนที่ถูกเน้น4 2" xfId="302" xr:uid="{DC9D7C34-A8DA-42F5-9AFE-1BB54D02246E}"/>
    <cellStyle name="ส่วนที่ถูกเน้น4 3" xfId="301" xr:uid="{F79C46E7-EA76-49C1-85F3-7C069C378A7D}"/>
    <cellStyle name="ส่วนที่ถูกเน้น5 2" xfId="304" xr:uid="{ACEF223D-5256-4FAB-9CFA-5F8EA34B7ED1}"/>
    <cellStyle name="ส่วนที่ถูกเน้น5 3" xfId="305" xr:uid="{A9E419E6-BA3D-4787-AF7C-0D662BB0F68E}"/>
    <cellStyle name="ส่วนที่ถูกเน้น5 4" xfId="303" xr:uid="{CF4A0868-882B-4B38-9AE2-7DF45D3DD6D6}"/>
    <cellStyle name="ส่วนที่ถูกเน้น6 2" xfId="307" xr:uid="{9163435D-EE56-4E29-A75F-DBEE7BBF5B83}"/>
    <cellStyle name="ส่วนที่ถูกเน้น6 3" xfId="306" xr:uid="{029548B5-FB67-4032-B982-C2E801772E9D}"/>
    <cellStyle name="แสดงผล 2" xfId="258" xr:uid="{FB0AC7C8-8302-41CF-B29C-C829CBD6AB2D}"/>
    <cellStyle name="แสดงผล 3" xfId="257" xr:uid="{9CA15D00-1274-4852-A13F-8F0990810FD8}"/>
    <cellStyle name="หมายเหตุ 2" xfId="309" xr:uid="{A50C2747-CFF3-4E38-A6A4-A2AA91DCDEFB}"/>
    <cellStyle name="หมายเหตุ 3" xfId="308" xr:uid="{818552AE-2DEA-4122-BD56-C9C67EBECB2A}"/>
    <cellStyle name="หัวเรื่อง 1 2" xfId="311" xr:uid="{ADF6555B-EE38-4843-9499-7318D8790F12}"/>
    <cellStyle name="หัวเรื่อง 1 3" xfId="310" xr:uid="{996809AA-8D83-4583-8062-09113F8E458E}"/>
    <cellStyle name="หัวเรื่อง 2 2" xfId="313" xr:uid="{66405761-3C7A-40B9-B6FA-28F8E1F1BAEA}"/>
    <cellStyle name="หัวเรื่อง 2 3" xfId="312" xr:uid="{0FA7E5AF-3831-4727-9839-27657EE7EABB}"/>
    <cellStyle name="หัวเรื่อง 3 2" xfId="315" xr:uid="{DD8DAB9A-3000-4EF4-8097-3E8A70B01216}"/>
    <cellStyle name="หัวเรื่อง 3 3" xfId="314" xr:uid="{D9848FEF-B5CC-4553-AF26-B23DAF0258ED}"/>
    <cellStyle name="หัวเรื่อง 4 2" xfId="317" xr:uid="{6B7B9EE5-0E11-4783-8BD2-BC0F03D6F501}"/>
    <cellStyle name="หัวเรื่อง 4 3" xfId="316" xr:uid="{BC68486E-9372-4939-BB9A-86D92DA045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117" Type="http://schemas.openxmlformats.org/officeDocument/2006/relationships/externalLink" Target="externalLinks/externalLink111.xml"/><Relationship Id="rId21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78.xml"/><Relationship Id="rId89" Type="http://schemas.openxmlformats.org/officeDocument/2006/relationships/externalLink" Target="externalLinks/externalLink83.xml"/><Relationship Id="rId112" Type="http://schemas.openxmlformats.org/officeDocument/2006/relationships/externalLink" Target="externalLinks/externalLink106.xml"/><Relationship Id="rId16" Type="http://schemas.openxmlformats.org/officeDocument/2006/relationships/externalLink" Target="externalLinks/externalLink10.xml"/><Relationship Id="rId107" Type="http://schemas.openxmlformats.org/officeDocument/2006/relationships/externalLink" Target="externalLinks/externalLink101.xml"/><Relationship Id="rId11" Type="http://schemas.openxmlformats.org/officeDocument/2006/relationships/externalLink" Target="externalLinks/externalLink5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74" Type="http://schemas.openxmlformats.org/officeDocument/2006/relationships/externalLink" Target="externalLinks/externalLink68.xml"/><Relationship Id="rId79" Type="http://schemas.openxmlformats.org/officeDocument/2006/relationships/externalLink" Target="externalLinks/externalLink73.xml"/><Relationship Id="rId102" Type="http://schemas.openxmlformats.org/officeDocument/2006/relationships/externalLink" Target="externalLinks/externalLink96.xml"/><Relationship Id="rId123" Type="http://schemas.openxmlformats.org/officeDocument/2006/relationships/theme" Target="theme/theme1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4.xml"/><Relationship Id="rId95" Type="http://schemas.openxmlformats.org/officeDocument/2006/relationships/externalLink" Target="externalLinks/externalLink89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113" Type="http://schemas.openxmlformats.org/officeDocument/2006/relationships/externalLink" Target="externalLinks/externalLink107.xml"/><Relationship Id="rId118" Type="http://schemas.openxmlformats.org/officeDocument/2006/relationships/externalLink" Target="externalLinks/externalLink112.xml"/><Relationship Id="rId80" Type="http://schemas.openxmlformats.org/officeDocument/2006/relationships/externalLink" Target="externalLinks/externalLink74.xml"/><Relationship Id="rId85" Type="http://schemas.openxmlformats.org/officeDocument/2006/relationships/externalLink" Target="externalLinks/externalLink79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59" Type="http://schemas.openxmlformats.org/officeDocument/2006/relationships/externalLink" Target="externalLinks/externalLink53.xml"/><Relationship Id="rId103" Type="http://schemas.openxmlformats.org/officeDocument/2006/relationships/externalLink" Target="externalLinks/externalLink97.xml"/><Relationship Id="rId108" Type="http://schemas.openxmlformats.org/officeDocument/2006/relationships/externalLink" Target="externalLinks/externalLink102.xml"/><Relationship Id="rId124" Type="http://schemas.openxmlformats.org/officeDocument/2006/relationships/styles" Target="styles.xml"/><Relationship Id="rId54" Type="http://schemas.openxmlformats.org/officeDocument/2006/relationships/externalLink" Target="externalLinks/externalLink48.xml"/><Relationship Id="rId70" Type="http://schemas.openxmlformats.org/officeDocument/2006/relationships/externalLink" Target="externalLinks/externalLink64.xml"/><Relationship Id="rId75" Type="http://schemas.openxmlformats.org/officeDocument/2006/relationships/externalLink" Target="externalLinks/externalLink69.xml"/><Relationship Id="rId91" Type="http://schemas.openxmlformats.org/officeDocument/2006/relationships/externalLink" Target="externalLinks/externalLink85.xml"/><Relationship Id="rId96" Type="http://schemas.openxmlformats.org/officeDocument/2006/relationships/externalLink" Target="externalLinks/externalLink9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49" Type="http://schemas.openxmlformats.org/officeDocument/2006/relationships/externalLink" Target="externalLinks/externalLink43.xml"/><Relationship Id="rId114" Type="http://schemas.openxmlformats.org/officeDocument/2006/relationships/externalLink" Target="externalLinks/externalLink108.xml"/><Relationship Id="rId119" Type="http://schemas.openxmlformats.org/officeDocument/2006/relationships/externalLink" Target="externalLinks/externalLink113.xml"/><Relationship Id="rId44" Type="http://schemas.openxmlformats.org/officeDocument/2006/relationships/externalLink" Target="externalLinks/externalLink38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81" Type="http://schemas.openxmlformats.org/officeDocument/2006/relationships/externalLink" Target="externalLinks/externalLink75.xml"/><Relationship Id="rId86" Type="http://schemas.openxmlformats.org/officeDocument/2006/relationships/externalLink" Target="externalLinks/externalLink80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Relationship Id="rId109" Type="http://schemas.openxmlformats.org/officeDocument/2006/relationships/externalLink" Target="externalLinks/externalLink103.xml"/><Relationship Id="rId34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6" Type="http://schemas.openxmlformats.org/officeDocument/2006/relationships/externalLink" Target="externalLinks/externalLink70.xml"/><Relationship Id="rId97" Type="http://schemas.openxmlformats.org/officeDocument/2006/relationships/externalLink" Target="externalLinks/externalLink91.xml"/><Relationship Id="rId104" Type="http://schemas.openxmlformats.org/officeDocument/2006/relationships/externalLink" Target="externalLinks/externalLink98.xml"/><Relationship Id="rId120" Type="http://schemas.openxmlformats.org/officeDocument/2006/relationships/externalLink" Target="externalLinks/externalLink114.xml"/><Relationship Id="rId125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92" Type="http://schemas.openxmlformats.org/officeDocument/2006/relationships/externalLink" Target="externalLinks/externalLink86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3.xml"/><Relationship Id="rId24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66" Type="http://schemas.openxmlformats.org/officeDocument/2006/relationships/externalLink" Target="externalLinks/externalLink60.xml"/><Relationship Id="rId87" Type="http://schemas.openxmlformats.org/officeDocument/2006/relationships/externalLink" Target="externalLinks/externalLink81.xml"/><Relationship Id="rId110" Type="http://schemas.openxmlformats.org/officeDocument/2006/relationships/externalLink" Target="externalLinks/externalLink104.xml"/><Relationship Id="rId115" Type="http://schemas.openxmlformats.org/officeDocument/2006/relationships/externalLink" Target="externalLinks/externalLink109.xml"/><Relationship Id="rId61" Type="http://schemas.openxmlformats.org/officeDocument/2006/relationships/externalLink" Target="externalLinks/externalLink55.xml"/><Relationship Id="rId82" Type="http://schemas.openxmlformats.org/officeDocument/2006/relationships/externalLink" Target="externalLinks/externalLink76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50.xml"/><Relationship Id="rId77" Type="http://schemas.openxmlformats.org/officeDocument/2006/relationships/externalLink" Target="externalLinks/externalLink71.xml"/><Relationship Id="rId100" Type="http://schemas.openxmlformats.org/officeDocument/2006/relationships/externalLink" Target="externalLinks/externalLink94.xml"/><Relationship Id="rId105" Type="http://schemas.openxmlformats.org/officeDocument/2006/relationships/externalLink" Target="externalLinks/externalLink99.xml"/><Relationship Id="rId126" Type="http://schemas.openxmlformats.org/officeDocument/2006/relationships/calcChain" Target="calcChain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93" Type="http://schemas.openxmlformats.org/officeDocument/2006/relationships/externalLink" Target="externalLinks/externalLink87.xml"/><Relationship Id="rId98" Type="http://schemas.openxmlformats.org/officeDocument/2006/relationships/externalLink" Target="externalLinks/externalLink92.xml"/><Relationship Id="rId121" Type="http://schemas.openxmlformats.org/officeDocument/2006/relationships/externalLink" Target="externalLinks/externalLink11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9.xml"/><Relationship Id="rId46" Type="http://schemas.openxmlformats.org/officeDocument/2006/relationships/externalLink" Target="externalLinks/externalLink40.xml"/><Relationship Id="rId67" Type="http://schemas.openxmlformats.org/officeDocument/2006/relationships/externalLink" Target="externalLinks/externalLink61.xml"/><Relationship Id="rId116" Type="http://schemas.openxmlformats.org/officeDocument/2006/relationships/externalLink" Target="externalLinks/externalLink110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62" Type="http://schemas.openxmlformats.org/officeDocument/2006/relationships/externalLink" Target="externalLinks/externalLink56.xml"/><Relationship Id="rId83" Type="http://schemas.openxmlformats.org/officeDocument/2006/relationships/externalLink" Target="externalLinks/externalLink77.xml"/><Relationship Id="rId88" Type="http://schemas.openxmlformats.org/officeDocument/2006/relationships/externalLink" Target="externalLinks/externalLink82.xml"/><Relationship Id="rId111" Type="http://schemas.openxmlformats.org/officeDocument/2006/relationships/externalLink" Target="externalLinks/externalLink105.xml"/><Relationship Id="rId15" Type="http://schemas.openxmlformats.org/officeDocument/2006/relationships/externalLink" Target="externalLinks/externalLink9.xml"/><Relationship Id="rId36" Type="http://schemas.openxmlformats.org/officeDocument/2006/relationships/externalLink" Target="externalLinks/externalLink30.xml"/><Relationship Id="rId57" Type="http://schemas.openxmlformats.org/officeDocument/2006/relationships/externalLink" Target="externalLinks/externalLink51.xml"/><Relationship Id="rId106" Type="http://schemas.openxmlformats.org/officeDocument/2006/relationships/externalLink" Target="externalLinks/externalLink100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52" Type="http://schemas.openxmlformats.org/officeDocument/2006/relationships/externalLink" Target="externalLinks/externalLink46.xml"/><Relationship Id="rId73" Type="http://schemas.openxmlformats.org/officeDocument/2006/relationships/externalLink" Target="externalLinks/externalLink67.xml"/><Relationship Id="rId78" Type="http://schemas.openxmlformats.org/officeDocument/2006/relationships/externalLink" Target="externalLinks/externalLink72.xml"/><Relationship Id="rId94" Type="http://schemas.openxmlformats.org/officeDocument/2006/relationships/externalLink" Target="externalLinks/externalLink88.xml"/><Relationship Id="rId99" Type="http://schemas.openxmlformats.org/officeDocument/2006/relationships/externalLink" Target="externalLinks/externalLink93.xml"/><Relationship Id="rId101" Type="http://schemas.openxmlformats.org/officeDocument/2006/relationships/externalLink" Target="externalLinks/externalLink95.xml"/><Relationship Id="rId122" Type="http://schemas.openxmlformats.org/officeDocument/2006/relationships/externalLink" Target="externalLinks/externalLink11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212725</xdr:colOff>
      <xdr:row>24</xdr:row>
      <xdr:rowOff>15875</xdr:rowOff>
    </xdr:from>
    <xdr:to>
      <xdr:col>14</xdr:col>
      <xdr:colOff>180975</xdr:colOff>
      <xdr:row>24</xdr:row>
      <xdr:rowOff>258352</xdr:rowOff>
    </xdr:to>
    <xdr:sp macro="" textlink="">
      <xdr:nvSpPr>
        <xdr:cNvPr id="2" name="TextBox 14">
          <a:extLst>
            <a:ext uri="{FF2B5EF4-FFF2-40B4-BE49-F238E27FC236}">
              <a16:creationId xmlns:a16="http://schemas.microsoft.com/office/drawing/2014/main" id="{63EA8EF8-7FF8-47A4-BDEB-163E53738E2A}"/>
            </a:ext>
          </a:extLst>
        </xdr:cNvPr>
        <xdr:cNvSpPr txBox="1"/>
      </xdr:nvSpPr>
      <xdr:spPr>
        <a:xfrm>
          <a:off x="2549525" y="6378575"/>
          <a:ext cx="1946275" cy="2424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ประธานกรรมการกำหนดราคากลาง</a:t>
          </a:r>
        </a:p>
      </xdr:txBody>
    </xdr:sp>
    <xdr:clientData/>
  </xdr:twoCellAnchor>
  <xdr:twoCellAnchor editAs="oneCell">
    <xdr:from>
      <xdr:col>2</xdr:col>
      <xdr:colOff>79374</xdr:colOff>
      <xdr:row>29</xdr:row>
      <xdr:rowOff>90805</xdr:rowOff>
    </xdr:from>
    <xdr:to>
      <xdr:col>8</xdr:col>
      <xdr:colOff>257174</xdr:colOff>
      <xdr:row>30</xdr:row>
      <xdr:rowOff>123843</xdr:rowOff>
    </xdr:to>
    <xdr:sp macro="" textlink="">
      <xdr:nvSpPr>
        <xdr:cNvPr id="3" name="TextBox 15">
          <a:extLst>
            <a:ext uri="{FF2B5EF4-FFF2-40B4-BE49-F238E27FC236}">
              <a16:creationId xmlns:a16="http://schemas.microsoft.com/office/drawing/2014/main" id="{A4CBAD40-F3AB-4121-AE54-E964E611E9DF}"/>
            </a:ext>
          </a:extLst>
        </xdr:cNvPr>
        <xdr:cNvSpPr txBox="1"/>
      </xdr:nvSpPr>
      <xdr:spPr>
        <a:xfrm>
          <a:off x="812799" y="7640955"/>
          <a:ext cx="1778000" cy="2648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twoCellAnchor>
  <xdr:twoCellAnchor editAs="oneCell">
    <xdr:from>
      <xdr:col>16</xdr:col>
      <xdr:colOff>136524</xdr:colOff>
      <xdr:row>29</xdr:row>
      <xdr:rowOff>71755</xdr:rowOff>
    </xdr:from>
    <xdr:to>
      <xdr:col>21</xdr:col>
      <xdr:colOff>257174</xdr:colOff>
      <xdr:row>30</xdr:row>
      <xdr:rowOff>104793</xdr:rowOff>
    </xdr:to>
    <xdr:sp macro="" textlink="">
      <xdr:nvSpPr>
        <xdr:cNvPr id="4" name="TextBox 15">
          <a:extLst>
            <a:ext uri="{FF2B5EF4-FFF2-40B4-BE49-F238E27FC236}">
              <a16:creationId xmlns:a16="http://schemas.microsoft.com/office/drawing/2014/main" id="{E06BAD28-F1EA-4AAD-A32D-77F9A413FC41}"/>
            </a:ext>
          </a:extLst>
        </xdr:cNvPr>
        <xdr:cNvSpPr txBox="1"/>
      </xdr:nvSpPr>
      <xdr:spPr>
        <a:xfrm>
          <a:off x="5003799" y="7621905"/>
          <a:ext cx="1778000" cy="2648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twoCellAnchor>
  <xdr:twoCellAnchor editAs="oneCell">
    <xdr:from>
      <xdr:col>8</xdr:col>
      <xdr:colOff>111125</xdr:colOff>
      <xdr:row>23</xdr:row>
      <xdr:rowOff>47625</xdr:rowOff>
    </xdr:from>
    <xdr:to>
      <xdr:col>15</xdr:col>
      <xdr:colOff>238125</xdr:colOff>
      <xdr:row>24</xdr:row>
      <xdr:rowOff>96427</xdr:rowOff>
    </xdr:to>
    <xdr:sp macro="" textlink="">
      <xdr:nvSpPr>
        <xdr:cNvPr id="5" name="TextBox 14">
          <a:extLst>
            <a:ext uri="{FF2B5EF4-FFF2-40B4-BE49-F238E27FC236}">
              <a16:creationId xmlns:a16="http://schemas.microsoft.com/office/drawing/2014/main" id="{6E9185CB-7402-46E4-A6A9-EA11C3D4127F}"/>
            </a:ext>
          </a:extLst>
        </xdr:cNvPr>
        <xdr:cNvSpPr txBox="1"/>
      </xdr:nvSpPr>
      <xdr:spPr>
        <a:xfrm>
          <a:off x="2444750" y="6140450"/>
          <a:ext cx="2346325" cy="2520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รองศาสตราจารย์ ดร.สุดนิรันดร์ เพชรัตน์</a:t>
          </a:r>
        </a:p>
      </xdr:txBody>
    </xdr:sp>
    <xdr:clientData/>
  </xdr:twoCellAnchor>
  <xdr:oneCellAnchor>
    <xdr:from>
      <xdr:col>2</xdr:col>
      <xdr:colOff>79374</xdr:colOff>
      <xdr:row>33</xdr:row>
      <xdr:rowOff>90805</xdr:rowOff>
    </xdr:from>
    <xdr:ext cx="1743075" cy="258463"/>
    <xdr:sp macro="" textlink="">
      <xdr:nvSpPr>
        <xdr:cNvPr id="6" name="TextBox 15">
          <a:extLst>
            <a:ext uri="{FF2B5EF4-FFF2-40B4-BE49-F238E27FC236}">
              <a16:creationId xmlns:a16="http://schemas.microsoft.com/office/drawing/2014/main" id="{C5F7E985-26F9-4660-94A5-25EC4621B68C}"/>
            </a:ext>
          </a:extLst>
        </xdr:cNvPr>
        <xdr:cNvSpPr txBox="1"/>
      </xdr:nvSpPr>
      <xdr:spPr>
        <a:xfrm>
          <a:off x="812799" y="8593455"/>
          <a:ext cx="1743075" cy="258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oneCellAnchor>
  <xdr:oneCellAnchor>
    <xdr:from>
      <xdr:col>16</xdr:col>
      <xdr:colOff>187324</xdr:colOff>
      <xdr:row>33</xdr:row>
      <xdr:rowOff>71755</xdr:rowOff>
    </xdr:from>
    <xdr:ext cx="1743075" cy="258463"/>
    <xdr:sp macro="" textlink="">
      <xdr:nvSpPr>
        <xdr:cNvPr id="7" name="TextBox 15">
          <a:extLst>
            <a:ext uri="{FF2B5EF4-FFF2-40B4-BE49-F238E27FC236}">
              <a16:creationId xmlns:a16="http://schemas.microsoft.com/office/drawing/2014/main" id="{35B97700-84E9-4C8F-A36A-DFC4BA158E7B}"/>
            </a:ext>
          </a:extLst>
        </xdr:cNvPr>
        <xdr:cNvSpPr txBox="1"/>
      </xdr:nvSpPr>
      <xdr:spPr>
        <a:xfrm>
          <a:off x="5051424" y="8574405"/>
          <a:ext cx="1743075" cy="258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กรรมการกำหนดราคากลาง</a:t>
          </a:r>
        </a:p>
      </xdr:txBody>
    </xdr:sp>
    <xdr:clientData/>
  </xdr:oneCellAnchor>
  <xdr:twoCellAnchor editAs="oneCell">
    <xdr:from>
      <xdr:col>16</xdr:col>
      <xdr:colOff>168274</xdr:colOff>
      <xdr:row>28</xdr:row>
      <xdr:rowOff>46355</xdr:rowOff>
    </xdr:from>
    <xdr:to>
      <xdr:col>21</xdr:col>
      <xdr:colOff>295274</xdr:colOff>
      <xdr:row>29</xdr:row>
      <xdr:rowOff>76218</xdr:rowOff>
    </xdr:to>
    <xdr:sp macro="" textlink="">
      <xdr:nvSpPr>
        <xdr:cNvPr id="8" name="TextBox 15">
          <a:extLst>
            <a:ext uri="{FF2B5EF4-FFF2-40B4-BE49-F238E27FC236}">
              <a16:creationId xmlns:a16="http://schemas.microsoft.com/office/drawing/2014/main" id="{356B1A67-F852-4C72-B8B0-0377CABABE74}"/>
            </a:ext>
          </a:extLst>
        </xdr:cNvPr>
        <xdr:cNvSpPr txBox="1"/>
      </xdr:nvSpPr>
      <xdr:spPr>
        <a:xfrm>
          <a:off x="5032374" y="7374255"/>
          <a:ext cx="1787525" cy="255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(นายเอกรินทร์  งาผักแว่น)</a:t>
          </a:r>
        </a:p>
      </xdr:txBody>
    </xdr:sp>
    <xdr:clientData/>
  </xdr:twoCellAnchor>
  <xdr:twoCellAnchor editAs="oneCell">
    <xdr:from>
      <xdr:col>2</xdr:col>
      <xdr:colOff>244474</xdr:colOff>
      <xdr:row>28</xdr:row>
      <xdr:rowOff>46355</xdr:rowOff>
    </xdr:from>
    <xdr:to>
      <xdr:col>9</xdr:col>
      <xdr:colOff>123824</xdr:colOff>
      <xdr:row>29</xdr:row>
      <xdr:rowOff>76218</xdr:rowOff>
    </xdr:to>
    <xdr:sp macro="" textlink="">
      <xdr:nvSpPr>
        <xdr:cNvPr id="9" name="TextBox 15">
          <a:extLst>
            <a:ext uri="{FF2B5EF4-FFF2-40B4-BE49-F238E27FC236}">
              <a16:creationId xmlns:a16="http://schemas.microsoft.com/office/drawing/2014/main" id="{734B0763-D6A9-49B0-830C-BE4EF926A796}"/>
            </a:ext>
          </a:extLst>
        </xdr:cNvPr>
        <xdr:cNvSpPr txBox="1"/>
      </xdr:nvSpPr>
      <xdr:spPr>
        <a:xfrm>
          <a:off x="974724" y="7374255"/>
          <a:ext cx="1787525" cy="255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itchFamily="34" charset="-34"/>
              <a:cs typeface="TH SarabunPSK" pitchFamily="34" charset="-34"/>
            </a:rPr>
            <a:t>(นายผดุง สุขเกษม)</a:t>
          </a:r>
        </a:p>
      </xdr:txBody>
    </xdr:sp>
    <xdr:clientData/>
  </xdr:twoCellAnchor>
  <xdr:twoCellAnchor editAs="oneCell">
    <xdr:from>
      <xdr:col>16</xdr:col>
      <xdr:colOff>15874</xdr:colOff>
      <xdr:row>32</xdr:row>
      <xdr:rowOff>78105</xdr:rowOff>
    </xdr:from>
    <xdr:to>
      <xdr:col>21</xdr:col>
      <xdr:colOff>142874</xdr:colOff>
      <xdr:row>33</xdr:row>
      <xdr:rowOff>104793</xdr:rowOff>
    </xdr:to>
    <xdr:sp macro="" textlink="">
      <xdr:nvSpPr>
        <xdr:cNvPr id="10" name="TextBox 15">
          <a:extLst>
            <a:ext uri="{FF2B5EF4-FFF2-40B4-BE49-F238E27FC236}">
              <a16:creationId xmlns:a16="http://schemas.microsoft.com/office/drawing/2014/main" id="{756781CA-267A-4582-BAA0-D7B29FE5073E}"/>
            </a:ext>
          </a:extLst>
        </xdr:cNvPr>
        <xdr:cNvSpPr txBox="1"/>
      </xdr:nvSpPr>
      <xdr:spPr>
        <a:xfrm>
          <a:off x="4879974" y="8355330"/>
          <a:ext cx="1787525" cy="255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>
              <a:latin typeface="TH SarabunPSK" pitchFamily="34" charset="-34"/>
              <a:cs typeface="TH SarabunPSK" pitchFamily="34" charset="-34"/>
            </a:rPr>
            <a:t>(นางสาวนันทพร</a:t>
          </a:r>
          <a:r>
            <a:rPr lang="th-TH" sz="1400" baseline="0">
              <a:latin typeface="TH SarabunPSK" pitchFamily="34" charset="-34"/>
              <a:cs typeface="TH SarabunPSK" pitchFamily="34" charset="-34"/>
            </a:rPr>
            <a:t> คุ้มสอน)</a:t>
          </a:r>
          <a:endParaRPr lang="th-TH" sz="1400"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 editAs="oneCell">
    <xdr:from>
      <xdr:col>1</xdr:col>
      <xdr:colOff>168274</xdr:colOff>
      <xdr:row>32</xdr:row>
      <xdr:rowOff>78105</xdr:rowOff>
    </xdr:from>
    <xdr:to>
      <xdr:col>8</xdr:col>
      <xdr:colOff>66674</xdr:colOff>
      <xdr:row>33</xdr:row>
      <xdr:rowOff>104793</xdr:rowOff>
    </xdr:to>
    <xdr:sp macro="" textlink="">
      <xdr:nvSpPr>
        <xdr:cNvPr id="11" name="TextBox 15">
          <a:extLst>
            <a:ext uri="{FF2B5EF4-FFF2-40B4-BE49-F238E27FC236}">
              <a16:creationId xmlns:a16="http://schemas.microsoft.com/office/drawing/2014/main" id="{06EE9EF2-FFFB-43A9-90F8-27CF13CD9CCB}"/>
            </a:ext>
          </a:extLst>
        </xdr:cNvPr>
        <xdr:cNvSpPr txBox="1"/>
      </xdr:nvSpPr>
      <xdr:spPr>
        <a:xfrm>
          <a:off x="612774" y="8355330"/>
          <a:ext cx="1787525" cy="2552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400">
              <a:latin typeface="TH SarabunPSK" pitchFamily="34" charset="-34"/>
              <a:cs typeface="TH SarabunPSK" pitchFamily="34" charset="-34"/>
            </a:rPr>
            <a:t>(นายสายฝน  ขุนเศรษฐี</a:t>
          </a:r>
          <a:r>
            <a:rPr lang="th-TH" sz="1400" baseline="0">
              <a:latin typeface="TH SarabunPSK" pitchFamily="34" charset="-34"/>
              <a:cs typeface="TH SarabunPSK" pitchFamily="34" charset="-34"/>
            </a:rPr>
            <a:t> )</a:t>
          </a:r>
          <a:endParaRPr lang="th-TH" sz="1400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BOOMBAHH\Desktop\&#3585;&#3634;&#3619;&#3588;&#3636;&#3604;&#3588;&#3656;&#3634;&#3591;&#3634;&#3609;&#3605;&#3657;&#3609;&#3607;&#3640;&#360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11;&#3619;.%20&#3591;&#3634;&#3609;&#3629;&#3634;&#3588;&#3634;&#3619;\&#3611;&#3619;&#3632;&#3611;&#3634;&#3609;&#3626;&#3640;&#3623;&#3619;&#3619;&#3603;&#3616;&#3641;&#3617;&#3636;\&#3611;&#3619;&#3632;&#3611;&#3634;&#3609;&#3626;&#3640;&#3623;&#3619;&#3619;&#3603;&#3616;&#3641;&#3617;&#3636;\&#3591;&#3634;&#3609;&#3619;&#3634;&#3588;&#3634;&#3585;&#3621;&#3634;&#3591;%20&#3585;&#3629;&#3591;%20&#3585;&#3617;&#3619;\breakdown_v1.0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le&#3614;&#3607;&#3623;&#3636;&#3648;&#3626;&#3625;&#3652;&#3594;&#3618;&#3594;&#3634;&#3597;%20&#3650;&#3614;&#3608;&#3636;&#3660;&#3607;&#3629;&#3591;%207-4-58\&#3649;&#3610;&#3656;&#3591;&#3591;&#3623;&#3604;%20&#3614;&#3607;&#3623;&#3636;&#3648;&#3624;&#3625;%20-%20&#3650;&#3614;&#3608;&#3636;&#3660;&#3607;&#3629;&#3591;\&#3649;&#3610;&#3656;&#3591;&#3591;&#3623;&#3604;%20&#3623;&#3636;&#3648;&#3624;&#3625;&#3652;&#3594;&#3618;&#3594;&#3634;&#3597;-&#3629;&#3656;&#3634;&#3591;&#3607;&#3629;&#3591;BOQ-24-3-2558-v9.xlsm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3585;&#3621;&#3640;&#3656;&#3617;&#3591;&#3634;&#3609;&#3614;&#3633;&#3602;&#3609;&#3634;&#3648;&#3617;&#3639;&#3629;&#3591;%201%20&#3585;&#3629;&#3591;&#3617;&#3634;&#3605;&#3619;&#3600;&#3634;&#3609;&#3619;&#3634;&#3588;&#3634;&#3585;&#3621;&#3634;&#3591;%20&#3585;&#3619;&#3617;&#3650;&#3618;&#3608;&#3634;&#3608;&#3636;&#3585;&#3634;&#3619;&#3649;&#3621;&#3632;&#3612;&#3633;&#3591;&#3648;&#3617;&#3639;&#3629;&#3591;\&#3611;&#3619;&#3633;&#3610;&#3588;&#3641;&#3656;&#3626;&#3633;&#3597;&#3597;&#3634;&amp;&#3591;&#3623;&#3604;&#3591;&#3634;&#3609;\&#3609;&#3657;&#3635;&#3607;&#3656;&#3623;&#3617;%202558-2\BOQ.&#3629;&#3656;&#3634;&#3591;&#3607;&#3629;&#3591;_&#3650;&#3614;&#3608;&#3636;&#3660;&#3607;&#3629;&#3591;_&#3619;&#3623;&#3617;&#3591;&#3623;&#3604;&#3591;&#3634;&#3609;%2016-07-2558.xlsx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&#3648;&#3592;&#3637;&#3658;&#3618;&#3610;\My%20Documents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ukul/My%20Documents/&#3585;&#3619;&#3619;&#3617;&#3585;&#3634;&#3619;&#3585;&#3635;&#3627;&#3609;&#3604;&#3619;&#3634;&#3588;&#3634;&#3585;&#3621;&#3634;&#3591;%20&#3592;.&#3629;&#3640;&#3610;&#3621;/Documents%20and%20Settings/Administrator/My%20Documents/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ATA%20MEA\MEA\DB.&amp;MH.&amp;HDD\&#3600;&#3634;&#3609;&#3619;&#3634;&#3588;&#3634;%20&#3585;&#3618;%2051\&#3619;&#3634;&#3588;&#3634;&#3585;&#3621;&#3634;&#3591;\&#3623;&#3591;&#3649;&#3627;&#3623;&#3609;%20&#3607;&#3633;&#3610;&#3594;&#3657;&#3634;&#3591;\&#3619;&#3634;&#3588;&#3634;&#3585;&#3621;&#3634;&#3591;%20&#3626;&#3618;.%20&#3607;&#3623;&#3637;&#3623;&#3633;&#3602;&#3609;&#3634;\&#3610;%20.&#3607;&#3656;&#3629;&#3609;&#3657;&#3635;&#3652;&#3607;&#3618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AC\Drive-Project-2\&#3586;&#3657;&#3629;&#3617;&#3641;&#3621;%20&#3618;&#3608;\&#3611;&#3619;.&#3626;&#3634;&#3618;&#3585;&#3634;&#3597;&#3592;&#3609;&#3634;&#3616;&#3636;&#3648;&#3625;&#3585;(0.690&#3585;&#3617;.)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3591;&#3634;&#3609;&#3629;&#3634;&#3619;&#3660;&#3617;\&#3611;&#3619;&#3632;&#3617;&#3634;&#3603;&#3619;&#3634;&#3588;&#3634;&#3611;&#3637;%2051\&#3611;&#3619;&#3632;&#3617;&#3634;&#3603;&#3619;&#3634;&#3588;&#3634;&#3591;&#3634;&#3609;&#3585;&#3656;&#3629;&#3626;&#3619;&#3657;&#3634;&#3591;\&#3585;&#3656;&#3629;&#3626;&#3619;&#3657;&#3634;&#3591;&#3606;&#3609;&#3609;51(10-8-50)&#3611;&#3641;&#3649;&#3585;&#3591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86;&#3657;&#3629;&#3617;&#3641;&#3621;%20&#3618;&#3608;\&#3611;&#3619;.&#3626;&#3634;&#3618;&#3585;&#3634;&#3597;&#3592;&#3609;&#3634;&#3616;&#3636;&#3648;&#3625;&#3585;(0.690&#3585;&#3617;.)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Win%207\AppData\Local\Microsoft\Windows\Temporary%20Internet%20Files\Content.IE5\2S65MM6O\&#3612;&#3641;&#3657;&#3651;&#3594;&#3657;&#3607;&#3656;&#3634;&#3609;&#3629;&#3639;&#3656;&#3609;\Banjob\BanjobBk3\P0475&#3585;&#3619;&#3632;&#3607;&#3640;&#3656;&#3617;&#3649;&#3610;&#3609;\Cost\Overpass\Cost_&#3585;&#3619;&#3632;&#3607;&#3640;&#3656;&#3617;&#3649;&#3610;&#3609;_Overpass_R2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Documents%20and%20Settings\user\My%20Documents\&#3607;&#3634;&#3591;&#3627;&#3621;&#3623;&#3591;&#3594;&#3609;&#3610;&#3607;\&#3611;&#3619;&#3632;&#3617;&#3634;&#3603;&#3619;&#3634;&#3588;&#3634;49(&#3649;&#3611;&#3619;&#3597;&#3633;&#3605;&#3605;&#3636;)\&#3611;&#3619;&#3632;&#3617;&#3634;&#3603;&#3619;&#3634;&#3588;&#3634;&#3606;&#3609;&#3609;\&#3611;&#3619;&#3632;&#3617;&#3634;&#3603;&#3619;&#3634;&#3588;&#3634;&#3606;&#3609;&#3609;46\&#3610;.&#3588;&#3635;&#3650;&#3611;&#3656;&#3591;&#3648;&#3611;&#3656;&#359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ATA%20MEA\MEA\DB.&amp;MH.&amp;HDD\&#3600;&#3634;&#3609;&#3619;&#3634;&#3588;&#3634;%20&#3585;&#3618;%2051\&#3619;&#3634;&#3588;&#3634;&#3585;&#3621;&#3634;&#3591;%20DB%20&#3623;&#3591;&#3649;&#3627;&#3623;&#3609;&#3605;&#3632;&#3623;&#3633;&#3609;&#3629;&#3629;&#3585;01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AC\Drive-Project-2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orary%20Internet%20Files\Content.IE5\3MHJDW2N\A-110\&#3588;&#3636;&#3604;&#3619;&#3634;&#3588;&#3634;\&#3617;.&#3609;&#3648;&#3619;&#3624;&#3623;&#3619;%20&#3614;&#3636;&#3625;&#3603;&#3640;&#3650;&#3621;&#3585;\&#3585;&#3621;&#3640;&#3656;&#3617;&#3629;&#3634;&#3588;&#3634;&#3619;&#3626;&#3634;&#3608;&#3634;&#3619;&#3603;&#3626;&#3640;&#3586;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11;&#3619;.%20&#3591;&#3634;&#3609;&#3629;&#3634;&#3588;&#3634;&#3619;\&#3611;&#3619;&#3632;&#3611;&#3634;&#3609;&#3626;&#3640;&#3623;&#3619;&#3619;&#3603;&#3616;&#3641;&#3617;&#3636;\&#3611;&#3619;&#3632;&#3611;&#3634;&#3609;&#3626;&#3640;&#3623;&#3619;&#3619;&#3603;&#3616;&#3641;&#3617;&#3636;\Users\win7\Desktop\Civil\Civil%20SpreadSheet\&#3650;&#3611;&#3619;&#3649;&#3585;&#3619;&#3617;&#3585;&#3621;&#3640;&#3656;&#3617;&#3594;&#3656;&#3634;&#3591;&#3611;&#3607;&#3640;&#3617;&#3619;&#3634;&#3594;&#3623;&#3591;&#3624;&#3634;\&#3591;&#3634;&#3609;&#3606;&#3609;&#3609;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smail2.gsconst.co.kr/Documents%20and%20Settings/&#50724;%20&#44305;&#50896;/My%20Documents/My%20Documents/SKKIM/Work1999/SKC%20CDP/My%20Documents/CIVIL/&#53664;&#47785;&#44204;&#51201;/#2CDU&#49892;&#54665;.xls" TargetMode="External"/></Relationships>
</file>

<file path=xl/externalLinks/_rels/externalLink11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antapornku\AppData\Local\Temp\965ca6ca-7369-4a77-aeba-3f23c258cd17_a67bef3d361a4b5389046bec84b0b291.zip.d17\Attach_BOQ_1.xls" TargetMode="External"/><Relationship Id="rId1" Type="http://schemas.openxmlformats.org/officeDocument/2006/relationships/externalLinkPath" Target="file:///C:\Users\Nantapornku\AppData\Local\Temp\965ca6ca-7369-4a77-aeba-3f23c258cd17_a67bef3d361a4b5389046bec84b0b291.zip.d17\Attach_BOQ_1.xls" TargetMode="External"/></Relationships>
</file>

<file path=xl/externalLinks/_rels/externalLink11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CAD_2\Downloads\&#3650;&#3588;&#3619;&#3591;&#3585;&#3634;&#3619;&#3585;&#3656;&#3629;&#3626;&#3619;&#3657;&#3634;&#3591;&#3626;&#3632;&#3614;&#3634;&#3609;&#3586;&#3657;&#3634;&#3617;&#3649;&#3617;&#3656;&#3609;&#3657;&#3635;&#3607;&#3656;&#3634;&#3592;&#3637;&#3609;%20&#3610;&#3619;&#3636;.xlsx" TargetMode="External"/><Relationship Id="rId1" Type="http://schemas.openxmlformats.org/officeDocument/2006/relationships/externalLinkPath" Target="file:///C:\Users\SCAD_2\Downloads\&#3650;&#3588;&#3619;&#3591;&#3585;&#3634;&#3619;&#3585;&#3656;&#3629;&#3626;&#3619;&#3657;&#3634;&#3591;&#3626;&#3632;&#3614;&#3634;&#3609;&#3586;&#3657;&#3634;&#3617;&#3649;&#3617;&#3656;&#3609;&#3657;&#3635;&#3607;&#3656;&#3634;&#3592;&#3637;&#3609;%20&#3610;&#3619;&#3636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SANDA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FTO_RM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DRP_RM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RST\CRC1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2R\FTO2R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TR1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3627;&#3621;&#3633;&#3585;&#3648;&#3585;&#3603;&#3601;&#3660;&#3585;&#3634;&#3619;&#3588;&#3635;&#3609;&#3623;&#3603;&#3619;&#3634;&#3588;&#3634;&#3585;&#3621;&#3634;&#3591;%206%20&#3585;&#3614;%2050\&#3605;&#3657;&#3609;&#3649;&#3610;&#3610;&#3611;&#3619;&#3632;&#3617;&#3634;&#3603;&#3619;&#3634;&#3588;&#3634;&#3649;&#3627;&#3621;&#3656;&#3591;&#3609;&#3657;&#3635;%20&#3585;&#3618;%205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m301\Downloads\&#3591;&#3634;&#3609;\&#3591;&#3634;&#3609;&#3606;&#3609;&#3609;\file:\Salaya2\d_salaya2\WINDOWS\TEMP\Cost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wnloads\&#3591;&#3634;&#3609;&#3648;&#3604;&#3639;&#3629;&#3609;&#3614;&#3620;&#3625;&#3616;&#3634;&#3588;&#3617;2562.2\Cost-Nam%20Bak\BOQ\BOQ-Nambak1-080508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3619;&#3633;&#3591;&#3626;&#3636;&#3605;\BOQ\Final%20NWR&#3619;&#3634;&#3588;&#3634;&#3588;&#3621;&#3629;&#3591;&#3619;&#3633;&#3591;&#3626;&#3636;&#3605;&#3611;&#3619;&#3632;&#3618;&#3641;&#3619;&#3624;&#3633;&#3585;&#3604;&#3636;&#3660;&#3604;&#3657;&#3634;&#3609;&#3607;&#3636;&#3624;&#3651;&#3605;&#3657;%20&#3594;&#3656;&#3623;&#3591;&#3607;&#3637;&#3656;%201%20539,900,000%20&#3605;&#3657;&#3609;&#3593;&#3610;&#3633;&#361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3619;&#3633;&#3591;&#3626;&#3636;&#3605;\&#3591;&#3634;&#3609;&#3648;&#3648;&#3585;&#3657;&#3652;&#3586;&#3626;&#3633;&#3597;&#3597;&#3634;&#3588;&#3619;&#3633;&#3656;&#3591;&#3607;&#3637;&#3656;%201\&#3649;&#3585;&#3657;&#3652;&#3586;&#3626;&#3633;&#3597;&#3597;&#3634;&#3588;&#3619;&#3633;&#3657;&#3591;&#3607;&#3637;&#3656;%201&#3619;&#3633;&#3591;&#3626;&#3636;&#3605;\&#3649;&#3585;&#3657;&#3652;&#3586;&#3626;&#3633;&#3597;&#3597;&#3634;&#3588;&#3619;&#3633;&#3657;&#3591;&#3607;&#3637;&#3656;%201&#3619;&#3634;&#3588;&#3634;&#3588;&#3621;&#3629;&#3591;&#3619;&#3633;&#3591;&#3626;&#3636;&#3605;&#3611;&#3619;&#3632;&#3618;&#3641;&#3619;&#3624;&#3633;&#3585;&#3604;&#3636;&#3660;&#3604;&#3657;&#3634;&#3609;&#3607;&#3636;&#3624;&#3651;&#3605;&#3657;%20&#3594;&#3656;&#3623;&#3591;&#3607;&#3637;&#3656;%201(&#3626;&#3656;&#3591;&#3585;&#3619;&#3617;final)11111111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yhchoi\PROJECT\Form\cost\cost%20Form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11;&#3619;.%20&#3591;&#3634;&#3609;&#3629;&#3634;&#3588;&#3634;&#3619;\&#3624;&#3641;&#3609;&#3618;&#3660;&#3619;&#3634;&#3594;&#3585;&#3634;&#3619;&#3626;&#3619;&#3632;&#3610;&#3640;&#3619;&#3637;\&#3588;&#3656;&#3634;&#3651;&#3594;&#3657;&#3592;&#3656;&#3634;&#3618;&#3614;&#3636;&#3648;&#3624;&#3625;\Users\athirach_ka\Desktop\breakdown_v1.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gsmail2.gsconst.co.kr/Documents%20and%20Settings/&#50724;%20&#44305;&#50896;/My%20Documents/My%20Documents/SKKIM/Work1999/&#54840;&#45224;&#49437;&#50976;/&#49892;&#54665;BM/YUKONG/PROPOSAL/SEOUL/PROPOSA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3591;&#3634;&#3609;&#3588;&#3640;&#3603;&#3648;&#3624;&#3619;&#3625;&#3600;&#3614;&#3591;&#3624;&#3660;\&#3591;&#3610;&#3611;&#3619;&#3632;&#3617;&#3634;&#3603;&#3611;&#3637;%202555\&#3591;&#3610;&#3611;&#3637;%202555\&#3610;&#3657;&#3634;&#3609;&#3604;&#3629;&#3618;&#3594;&#3657;&#3634;&#3591;%20(&#3591;&#3610;&#3629;&#3640;&#3607;&#3585;&#3616;&#3633;&#3618;&#3611;&#3637;%2055%20)\&#3648;&#3585;&#3625;&#3605;&#3619;&#3607;&#3637;&#3656;&#3626;&#3641;&#3591;&#3623;&#3634;&#3623;&#3637;%20(&#3585;&#3635;&#3627;&#3609;&#3604;&#3619;&#3634;&#3588;&#3634;&#3585;&#3621;&#3634;&#3591;17-3-2555)&#3621;&#3604;&#3629;&#3640;&#3611;&#3585;&#3619;&#3603;&#3660;&#3611;&#3657;&#3634;&#3618;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HINA\PROJECT\CONTROL\CST_STAT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3627;&#3621;&#3633;&#3585;&#3648;&#3585;&#3603;&#3601;&#3660;&#3585;&#3634;&#3619;&#3588;&#3635;&#3609;&#3623;&#3603;&#3619;&#3634;&#3588;&#3634;&#3585;&#3621;&#3634;&#3591;%206%20&#3585;&#3614;%2050\&#3588;&#3656;&#3634;&#3586;&#3609;&#3626;&#3656;&#3591;_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TCEC\&#3591;&#3634;&#3609;&#3611;&#3637;53\&#3585;&#3619;&#3617;&#3607;&#3619;&#3633;&#3614;&#3618;&#3634;&#3585;&#3619;&#3609;&#3657;&#3635;\&#3586;&#3657;&#3629;&#3617;&#3641;&#3621;&#3585;&#3619;&#3617;&#3607;&#3619;&#3633;&#3614;&#3618;&#3634;&#3585;&#3619;&#3609;&#3657;&#3635;(&#3592;&#3634;&#3585;&#3648;&#3623;&#3611;&#3626;&#3635;&#3609;&#3633;&#3585;&#3614;&#3633;&#3602;&#3609;&#3634;&#3649;&#3627;&#3621;&#3656;&#3591;&#3609;&#3657;&#3635;)\Pro&#3611;&#3619;&#3632;&#3617;&#3634;&#3603;&#3619;&#3634;&#3588;&#3634;-HYDRO53\1Input-Hydro5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74EC2D3\&#3594;&#3633;&#3618;&#3609;&#3634;&#3607;-&#3607;&#3621;%2032%20&#3605;&#3629;&#3609;%201%20&#3626;&#3656;&#3623;&#3609;&#3607;&#3637;&#3656;%2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928175\&#3594;&#3633;&#3618;&#3609;&#3634;&#3607;-&#3607;&#3621;%2032%20&#3605;&#3629;&#3609;%201%20&#3626;&#3656;&#3623;&#3609;&#3607;&#3637;&#3656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2L\FTO2L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\CD%20&#3626;&#3656;&#3591;&#3617;&#3629;&#3610;&#3591;&#3634;&#3609;&#3585;&#3636;&#3592;&#3585;&#3619;&#3619;&#3617;\Users\Administrator\Desktop\Proj%20Swu%20Active\All%20Med\6.&#3627;&#3657;&#3629;&#3591;&#3629;&#3634;&#3627;&#3634;&#3619;\&#3648;&#3629;&#3585;&#3626;&#3634;&#3619;&#3626;&#3656;&#3591;%20&#3617;&#3624;&#3623;\&#3649;&#3610;&#3610;-&#3648;&#3629;&#3585;&#3626;&#3634;&#3619;%20&#3594;&#3633;&#3657;&#3609;%2010\2015-10-21%20F1%20&#3619;&#3634;&#3588;&#3634;&#3585;&#3621;&#3634;&#3591;&#3594;&#3633;&#3657;&#3609;%2010%2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3585;&#3614;&#3617;\&#3591;&#3610;&#3611;&#3619;&#3632;&#3617;&#3634;&#3603;&#3611;&#3637;57\&#3610;&#3638;&#3591;&#3586;&#3640;&#3609;&#3607;&#3632;&#3648;&#3621;\&#3610;&#3638;&#3591;&#3586;&#3640;&#3609;&#3607;&#3632;&#3648;&#3621;%2022&#3617;&#3637;&#3588;.57\&#3626;&#3619;&#3640;&#3611;&#3619;&#3634;&#3588;&#3634;&#3606;&#3609;&#3609;%20(&#3611;&#3619;&#3633;&#3610;)18&#3614;&#3588;.57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11;&#3619;.%20&#3591;&#3634;&#3609;&#3629;&#3634;&#3588;&#3634;&#3619;\&#3611;&#3619;&#3632;&#3611;&#3634;&#3609;&#3626;&#3640;&#3623;&#3619;&#3619;&#3603;&#3616;&#3641;&#3617;&#3636;\&#3611;&#3619;&#3632;&#3611;&#3634;&#3609;&#3626;&#3640;&#3623;&#3619;&#3619;&#3603;&#3616;&#3641;&#3617;&#3636;\A_&#3614;&#3633;&#3602;&#3609;&#3634;&#3650;&#3611;&#3619;&#3649;&#3585;&#3619;&#3617;\Cost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3627;&#3621;&#3633;&#3585;&#3648;&#3585;&#3603;&#3601;&#3660;&#3585;&#3634;&#3619;&#3588;&#3635;&#3609;&#3623;&#3603;&#3619;&#3634;&#3588;&#3634;&#3585;&#3621;&#3634;&#3591;%206%20&#3585;&#3614;%2050\1Input-Hydro51V1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ATA%20MEA\MEA\DB.&amp;MH.&amp;HDD\&#3600;&#3634;&#3609;&#3619;&#3634;&#3588;&#3634;%20&#3585;&#3618;%2051\&#3619;&#3634;&#3588;&#3634;&#3585;&#3621;&#3634;&#3591;\&#3623;&#3591;&#3649;&#3627;&#3623;&#3609;%20&#3607;&#3633;&#3610;&#3594;&#3657;&#3634;&#3591;\&#3619;&#3634;&#3588;&#3634;&#3585;&#3621;&#3634;&#3591;%20&#3626;&#3618;.%20&#3607;&#3623;&#3637;&#3623;&#3633;&#3602;&#3609;&#3634;\&#3626;&#3619;&#3640;&#3611;&#3600;&#3634;&#3609;&#3586;&#3657;&#3629;&#3617;&#3641;&#3621;&#3619;&#3634;&#3588;&#3634;&#3649;&#3612;&#3609;&#3585;%20%20&#3585;&#3607;.%20Rev%20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TEMP\DIATES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INSTAL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ATA%20MEA\MEA\DB.&amp;MH.&amp;HDD\&#3600;&#3634;&#3609;&#3619;&#3634;&#3588;&#3634;%20&#3585;&#3618;%2051\&#3591;&#3634;&#3609;&#3600;&#3634;&#3609;&#3586;&#3657;&#3629;&#3617;&#3641;&#3621;&#3619;&#3634;&#3588;&#3634;&#3649;&#3612;&#3609;&#3585;%20%20&#3585;&#3607;%20Rev%2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CRC1L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CHKRMC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ATA%20MEA\MEA\DB.&amp;MH.&amp;HDD\&#3600;&#3634;&#3609;&#3619;&#3634;&#3588;&#3634;%20&#3585;&#3618;%2051\&#3626;&#3619;&#3640;&#3611;&#3600;&#3634;&#3609;&#3586;&#3657;&#3629;&#3617;&#3641;&#3621;&#3619;&#3634;&#3588;&#3634;&#3649;&#3612;&#3609;&#3585;%20%20&#3585;&#3607;.%20Rev%2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DRP1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ocuments%20and%20Settings\USER_MEA\Desktop\&#3585;&#3633;&#3609;&#3652;&#3615;\&#3619;&#3634;&#3588;&#3634;&#3648;&#3607;&#3637;&#3618;&#3610;&#3613;&#3629;&#3610;&#3611;&#3637;50\RTRC127_CALSHEET(f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ATA%20MEA\MEA\DB.&amp;MH.&amp;HDD\&#3600;&#3634;&#3609;&#3619;&#3634;&#3588;&#3634;%20&#3585;&#3618;%2051\&#3619;&#3634;&#3588;&#3634;&#3585;&#3621;&#3634;&#3591;\&#3623;&#3591;&#3649;&#3627;&#3623;&#3609;%20&#3607;&#3633;&#3610;&#3594;&#3657;&#3634;&#3591;\&#3619;&#3634;&#3588;&#3634;&#3585;&#3621;&#3634;&#3591;%20&#3626;&#3618;.%20&#3607;&#3623;&#3637;&#3623;&#3633;&#3602;&#3609;&#3634;\DATA\MEA\&#3626;&#3619;&#3640;&#3611;&#3600;&#3634;&#3609;&#3586;&#3657;&#3629;&#3617;&#3641;&#3621;&#3619;&#3634;&#3588;&#3634;&#3649;&#3612;&#3609;&#3585;%20%20&#3585;&#3607;.%20Rev%20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SPILLX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CUL_RM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New%20Folder%20(2)\New%20Folder\kington\&#3585;&#3615;&#3609;\New%20Folder\&#3611;&#3619;&#3632;&#3617;&#3634;&#3603;&#3619;&#3634;&#3588;&#3634;47\&#3623;&#3633;&#3626;&#3604;&#3640;&#3588;&#3623;&#3610;&#3588;&#3640;&#3617;&#3610;&#3656;&#3629;&#3614;&#3633;&#358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anti\Desktop\&#3611;&#3619;&#3632;&#3617;&#3634;&#3603;&#3619;&#3634;&#3588;&#3634;&#3588;&#3635;&#3648;&#3586;&#3639;&#3656;&#3629;&#3609;&#3649;&#3585;&#3657;&#3623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26;&#3640;&#3586;&#3626;&#3623;&#3633;&#3626;53\&#3591;&#3634;&#3609;&#3585;&#3619;&#3619;&#3617;&#3585;&#3634;&#3619;&#3585;&#3635;&#3627;&#3609;&#3604;&#3619;&#3634;&#3588;&#3634;&#3585;&#3621;&#3634;&#3591;\MEA\12%20&#3591;&#3634;&#3609;&#3585;&#3656;&#3629;&#3626;&#3619;&#3657;&#3634;&#3591;&#3629;&#3634;&#3588;&#3634;&#3619;&#3626;&#3606;&#3634;&#3609;&#3637;&#3618;&#3656;&#3629;&#3618;&#3619;&#3634;&#3594;&#3611;&#3619;&#3634;&#3619;&#3616;\&#3648;&#3629;&#3585;&#3626;&#3634;&#3619;&#3629;&#3629;&#3585;&#3592;&#3633;&#3604;&#3592;&#3657;&#3634;&#3591;\40%20&#3611;&#3619;&#3632;&#3617;&#3634;&#3603;&#3619;&#3634;&#3588;&#3634;&#3585;&#3621;&#3634;&#3591;&#3591;&#3634;&#3609;&#3585;&#3656;&#3629;&#3626;&#3619;&#3657;&#3634;&#3591;&#3629;&#3634;&#3588;&#3634;&#3619;&#3626;&#3606;&#3634;&#3609;&#3637;&#3618;&#3656;&#3629;&#3618;&#3619;&#3634;&#3594;&#3611;&#3619;&#3634;&#3619;&#3616;&#3593;&#3610;&#3633;&#3610;&#3592;&#3633;&#3604;&#3592;&#3657;&#3634;&#3591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FTO1LA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RDCR_RM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RST\FTO1R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RST\HR1R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CHKDRPX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PIL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RST\RDCR1R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RST\TR1R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2R\BRD2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11;&#3619;.%20&#3591;&#3634;&#3609;&#3629;&#3634;&#3588;&#3634;&#3619;\&#3611;&#3619;&#3632;&#3611;&#3634;&#3609;&#3626;&#3640;&#3623;&#3619;&#3619;&#3603;&#3616;&#3641;&#3617;&#3636;\&#3611;&#3619;&#3632;&#3611;&#3634;&#3609;&#3626;&#3640;&#3623;&#3619;&#3619;&#3603;&#3616;&#3641;&#3617;&#3636;\&#3648;&#3629;&#3585;&#3626;&#3634;&#3619;&#3585;&#3634;&#3619;&#3611;&#3619;&#3632;&#3617;&#3634;&#3603;&#3619;&#3634;&#3588;&#3634;&#3585;&#3621;&#3634;&#3591;\&#3649;&#3610;&#3610;&#3615;&#3629;&#3619;&#3655;&#3617;%20&#3605;&#3634;&#3619;&#3634;&#3591;&#3588;&#3635;&#3609;&#3623;&#3603;\S_&#3650;&#3611;&#3619;&#3649;&#3585;&#3619;&#3617;&#3585;&#3635;&#3621;&#3633;&#3591;&#3614;&#3633;&#3602;&#3609;&#3634;&#3586;&#3638;&#3657;&#3609;&#3648;&#3629;&#3591;\&#3611;&#3619;&#3632;&#3617;&#3634;&#3603;&#3619;&#3634;&#3588;&#3634;&#3591;&#3634;&#3609;&#3607;&#3634;&#3591;(&#3652;&#3617;&#3656;&#3617;&#3637;&#3614;&#3634;&#3626;&#3648;&#3623;&#3636;&#3619;&#3660;&#3604;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My%20docs\&#3607;&#3634;&#3591;&#3627;&#3621;&#3623;&#3591;&#3594;&#3609;&#3610;&#3607;\&#3611;&#3619;&#3632;&#3617;&#3634;&#3603;&#3619;&#3634;&#3588;&#3634;\&#3611;&#3619;&#3632;&#3617;&#3634;&#3603;&#3619;&#3634;&#3588;&#3634;&#3650;&#3588;&#3619;&#3591;&#3585;&#3634;&#3619;&#3585;&#3656;&#3629;&#3626;&#3619;&#3657;&#3634;&#3591;\&#3611;&#3619;&#3632;&#3617;&#3634;&#3603;&#3619;&#3634;&#3588;&#3634;49\&#3594;&#3619;4044&#3618;&#3607;&#3621;1207-&#3610;&#3657;&#3634;&#3609;&#3626;&#3633;&#3609;&#3605;&#3636;&#3626;&#3640;&#3586;\&#3626;&#3632;&#3614;&#3634;&#3609;&#3585;&#3617;.1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P0040\BOQ4501\Cost_route_No347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st_route_No347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RST\CUL1R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AC\Drive-Project-2\&#3619;&#3634;&#3588;&#3634;&#3585;&#3621;&#3634;&#3591;\&#3623;&#3636;&#3607;&#3623;&#3633;&#3602;&#3609;&#3660;\&#3591;&#3634;&#3609;&#3619;&#3632;&#3610;&#3610;\&#3626;&#3633;&#3597;&#3597;&#3634;%203\BOQ&#3626;&#3633;&#3597;&#3597;&#3634;3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\CD%20&#3626;&#3656;&#3591;&#3617;&#3629;&#3610;&#3591;&#3634;&#3609;&#3585;&#3636;&#3592;&#3585;&#3619;&#3619;&#3617;\Users\Administrator\Desktop\&#3617;&#3624;&#3623;%20&#3629;&#3634;&#3588;&#3634;&#3619;&#3585;&#3636;&#3592;&#3585;&#3619;&#3619;&#3617;_19-09-59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11;&#3619;.%20&#3591;&#3634;&#3609;&#3629;&#3634;&#3588;&#3634;&#3619;\&#3611;&#3619;&#3632;&#3611;&#3634;&#3609;&#3626;&#3640;&#3623;&#3619;&#3619;&#3603;&#3616;&#3641;&#3617;&#3636;\&#3611;&#3619;&#3632;&#3611;&#3634;&#3609;&#3626;&#3640;&#3623;&#3619;&#3619;&#3603;&#3616;&#3641;&#3617;&#3636;\&#3586;&#3657;&#3629;&#3617;&#3641;&#3621;&#3629;&#3610;&#3619;&#3617;&#3619;&#3634;&#3588;&#3634;&#3585;&#3621;&#3634;&#3591;_&#3619;&#3632;&#3618;&#3629;&#3591;\06%20&#3605;&#3633;&#3623;&#3629;&#3618;&#3656;&#3634;&#3591;&#3585;&#3634;&#3619;&#3651;&#3594;&#3657;&#3649;&#3610;&#3610;&#3615;&#3629;&#3619;&#3660;&#3617;&#3588;&#3635;&#3609;&#3623;&#3603;\kh\&#3619;&#3626;.&#3626;&#3607;.2%20&#3594;&#3640;&#3617;&#3594;&#3633;&#3618;\46&#3610;&#3634;&#3591;&#3614;&#3621;&#3637;%20&#3605;&#3629;&#3609;%201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2R\CRC2R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AC\Drive-Project-2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wnloads\&#3591;&#3634;&#3609;&#3648;&#3604;&#3639;&#3629;&#3609;&#3614;&#3620;&#3625;&#3616;&#3634;&#3588;&#3617;2562.2\Road%20cost\Cost-Nam%20Bak\cos083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26;&#3640;&#3586;&#3626;&#3623;&#3633;&#3626;53\&#3591;&#3634;&#3609;&#3585;&#3619;&#3619;&#3617;&#3585;&#3634;&#3619;&#3585;&#3635;&#3627;&#3609;&#3604;&#3619;&#3634;&#3588;&#3634;&#3585;&#3621;&#3634;&#3591;\&#3611;&#3619;&#3632;&#3617;&#3634;&#3603;&#3619;&#3634;&#3588;&#3634;&#3591;&#3634;&#3609;&#3648;&#3614;&#3639;&#3656;&#3629;&#3591;&#3634;&#3609;&#3592;&#3633;&#3604;&#3592;&#3657;&#3634;&#3591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86;&#3657;&#3629;&#3617;&#3641;&#3621;&#3629;&#3610;&#3619;&#3617;&#3619;&#3634;&#3588;&#3634;&#3585;&#3621;&#3634;&#3591;_&#3619;&#3632;&#3618;&#3629;&#3591;\06%20&#3605;&#3633;&#3623;&#3629;&#3618;&#3656;&#3634;&#3591;&#3585;&#3634;&#3619;&#3651;&#3594;&#3657;&#3649;&#3610;&#3610;&#3615;&#3629;&#3619;&#3660;&#3617;&#3588;&#3635;&#3609;&#3623;&#3603;\&#3619;&#3623;&#3610;&#3619;&#3623;&#3617;&#3591;&#3634;&#3609;\&#3611;&#3619;&#3632;&#3648;&#3617;&#3636;&#3609;&#3619;&#3634;&#3588;&#3634;&#3605;&#3657;&#3609;&#3607;&#3640;&#3609;\&#3611;&#3619;&#3632;&#3617;&#3641;&#3621;50\&#3614;&#3633;&#3591;&#3591;&#3634;-&#3585;&#3619;&#3632;&#3610;&#3637;&#3656;2.2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FTO_RM5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&#3611;&#3619;.%20&#3591;&#3634;&#3609;&#3629;&#3634;&#3588;&#3634;&#3619;\&#3611;&#3619;&#3632;&#3611;&#3634;&#3609;&#3626;&#3640;&#3623;&#3619;&#3619;&#3603;&#3616;&#3641;&#3617;&#3636;\&#3611;&#3619;&#3632;&#3611;&#3634;&#3609;&#3626;&#3640;&#3623;&#3619;&#3619;&#3603;&#3616;&#3641;&#3617;&#3636;\&#3586;&#3657;&#3629;&#3617;&#3641;&#3621;&#3629;&#3610;&#3619;&#3617;&#3619;&#3634;&#3588;&#3634;&#3585;&#3621;&#3634;&#3591;_&#3619;&#3632;&#3618;&#3629;&#3591;\06%20&#3605;&#3633;&#3623;&#3629;&#3618;&#3656;&#3634;&#3591;&#3585;&#3634;&#3619;&#3651;&#3594;&#3657;&#3649;&#3610;&#3610;&#3615;&#3629;&#3619;&#3660;&#3617;&#3588;&#3635;&#3609;&#3623;&#3603;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ocuments%20and%20Settings\Administrator\Desktop\witchy\&#3611;&#3619;&#3632;&#3617;&#3634;&#3603;&#3619;&#3634;&#3588;&#3634;47\&#3623;&#3633;&#3626;&#3604;&#3640;&#3588;&#3623;&#3610;&#3588;&#3640;&#3617;&#3610;&#3656;&#3629;&#3614;&#3633;&#358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admin\Desktop\&#3591;&#3623;&#3604;&#3591;&#3634;&#3609;%20Test%20from%20ploy%20panu%204%20(1)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Desktop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4;&#3618;&#3649;&#3617;&#3656;&#3649;&#3605;&#3591;-&#3613;&#3634;&#3591;(&#3624;&#3641;&#3609;&#3618;&#3660;&#3613;&#3638;&#3585;&#3621;&#3641;&#3585;&#3594;&#3657;&#3634;&#3591;)%20&#3605;&#3629;&#3609;1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3585;&#3614;&#3617;\&#3591;&#3610;&#3611;&#3619;&#3632;&#3617;&#3634;&#3603;&#3611;&#3637;57\&#3610;&#3638;&#3591;&#3586;&#3640;&#3609;&#3607;&#3632;&#3648;&#3621;\&#3610;&#3638;&#3591;&#3586;&#3640;&#3609;&#3607;&#3632;&#3648;&#3621;%2022&#3617;&#3637;&#3588;.57\&#3619;&#3634;&#3588;&#3634;&#3606;&#3609;&#3609;180_21_10_55_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6;&#3606;&#3634;&#3611;&#3609;&#3636;&#3585;%20&#3607;&#3633;&#3585;&#3625;&#3632;\&#3649;&#3610;&#3610;&#3615;&#3629;&#3619;&#3660;&#3617;&#3588;&#3635;&#3609;&#3623;&#3603;&#3619;&#3634;&#3588;&#3634;&#3585;&#3621;&#3634;&#3591;\Documents%20and%20Settings\Administrator\Desktop\&#3611;&#3634;&#3585;&#3607;&#3656;&#3629;&#3588;&#3636;&#3604;&#3651;&#3627;&#3617;&#3656;\KRABI%20-%20HUAYYOD%20-%201\KRABI-HUAYYOD%20-%201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AC\Drive-Project-2\My%20Documents\&#3626;&#3640;&#3607;&#3608;&#3636;&#3624;&#3633;&#3585;&#3604;&#3636;&#3660;\&#3609;&#3657;&#3635;&#3607;&#3656;&#3623;&#3617;\&#3611;&#3634;&#3585;&#3648;&#3585;&#3619;&#3655;&#3604;\%25Wanna\BOQ-&#3611;&#3634;&#3585;&#3648;&#3585;&#3619;&#3655;&#3604;\BOQ&amp;Budget\&#3610;&#3634;&#3591;&#3614;&#3641;&#3604;\Bg-&#3611;&#3619;&#3632;&#3605;&#3641;&#3619;&#3632;&#3610;&#3634;&#3618;&#3609;&#3657;&#3635;%202x2%20m.&#3592;&#3640;&#3604;%207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MAC\Drive-Project-2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RMC\CULX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FTO1LB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5;&#3648;&#3609;&#3634;&#3586;&#3629;&#3591;%20Pier%20Box%20Girder%20Bridge%20Height%2020%20m%20max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585;&#3619;&#3617;\&#3614;&#3633;&#3602;&#3609;&#3634;&#3648;&#3617;&#3639;&#3629;&#3591;\2565\&#3591;&#3634;&#3609;&#3592;&#3633;&#3609;&#3607;&#3610;&#3640;&#3619;&#3637;-&#3586;&#3629;&#3591;&#3610;-65\BOQ\28-7-65%20&#3650;&#3588;&#3619;&#3591;&#3585;&#3634;&#3619;&#3614;&#3633;&#3602;&#3609;&#3634;&#3614;&#3639;&#3657;&#3609;&#3607;&#3637;&#3656;&#3648;&#3593;&#3614;&#3634;&#3632;&#3629;&#3656;&#3634;&#3623;&#3588;&#3640;&#3657;&#3591;&#3585;&#3619;&#3632;&#3648;&#3610;&#3609;&#3649;&#3621;&#3632;&#3614;&#3639;&#3657;&#3609;&#3607;&#3637;&#3656;&#3650;&#3604;&#3618;&#3619;&#3629;&#3610;&#3592;&#3633;&#3591;&#3627;&#3623;&#3633;&#3604;&#3592;&#3633;&#3609;&#3607;&#3610;&#3640;&#3619;&#3637;.xlsm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Local%20Settings\Temporary%20Internet%20Files\Content.IE5\V283UDW7\45-8708(2)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&#3606;&#3609;&#3609;&#3610;&#3657;&#3634;&#3609;&#3619;&#3623;&#3617;&#3617;&#3636;&#3605;&#3619;-&#3649;&#3588;&#3623;&#3623;&#3633;&#3623;&#3604;&#3635;\&#3626;&#3632;&#3614;&#3634;&#3609;&#3585;&#3617;.14%2014-06-49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6;&#3606;&#3634;&#3611;&#3609;&#3636;&#3585;%20&#3607;&#3633;&#3585;&#3625;&#3632;\&#3649;&#3610;&#3610;&#3615;&#3629;&#3619;&#3660;&#3617;&#3588;&#3635;&#3609;&#3623;&#3603;&#3619;&#3634;&#3588;&#3634;&#3585;&#3621;&#3634;&#3591;\&#3619;&#3623;&#3610;&#3619;&#3623;&#3617;&#3591;&#3634;&#3609;\&#3611;&#3619;&#3632;&#3648;&#3617;&#3636;&#3609;&#3619;&#3634;&#3588;&#3634;&#3605;&#3657;&#3609;&#3607;&#3640;&#3609;\&#3611;&#3619;&#3632;&#3617;&#3641;&#3621;50\&#3614;&#3633;&#3591;&#3591;&#3634;-&#3585;&#3619;&#3632;&#3610;&#3637;&#3656;2.2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91;&#3634;&#3609;&#3619;&#3634;&#3588;&#3634;&#3585;&#3621;&#3634;&#3591;%20&#3585;&#3629;&#3591;%20&#3585;&#3617;&#3619;\breakdown_v1.0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M-ESTM\PROJECT\2005\200-239%20(&#3601;&#3633;&#3609;&#3605;&#3585;&#3619;&#3619;&#3617;)\BOQ1\BOQ-LIFT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ng\Downloads\Documents%20and%20Settings\Intel\Desktop\&#3591;&#3634;&#3609;%20MEA\&#3626;&#3618;.&#3610;&#3634;&#3591;&#3586;&#3640;&#3609;&#3614;&#3619;&#3627;&#3617;\&#3619;&#3634;&#3588;&#3634;&#3585;&#3621;&#3634;&#3591;&#3591;&#3634;&#3609;&#3588;&#3629;&#3585;&#3627;&#3617;&#3657;&#3629;&#3649;&#3611;&#3621;&#3591;%20&#3610;&#3634;&#3591;&#3586;&#3640;&#3609;&#3614;&#3619;&#3627;&#3617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My%20Documents\Book1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rd2\c\PRASIT\1L\HR1L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6;&#3606;&#3634;&#3611;&#3609;&#3636;&#3585;%20&#3607;&#3633;&#3585;&#3625;&#3632;\&#3649;&#3610;&#3610;&#3615;&#3629;&#3619;&#3660;&#3617;&#3588;&#3635;&#3609;&#3623;&#3603;&#3619;&#3634;&#3588;&#3634;&#3585;&#3621;&#3634;&#3591;\toon\&#3611;&#3619;&#3632;&#3617;&#3641;&#3621;50\&#3611;&#3634;&#3585;&#3607;&#3656;&#3629;1.1(REBIDDING)\KRABI%20-%20HUAYYOD%20-%201\KRABI-HUAYYOD%20-%201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3611;&#3619;&#3632;&#3648;&#3617;&#3636;&#3609;&#3612;&#3641;&#3657;&#3619;&#3633;&#3610;&#3592;&#3657;&#3634;&#3591;&#3611;&#3637;%20255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11;&#3619;&#3632;&#3617;&#3634;&#3603;&#3619;&#3634;&#3588;&#3634;&#3591;&#3634;&#3609;&#3606;&#3609;&#3609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microsoft.com/office/2006/relationships/xlExternalLinkPath/xlPathMissing" Target="CURVE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55-101~1\_616B~1.-1\BOQ_1~1\Cost_Bill%20of%20Quantity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boonlert\Desktop\&#3609;&#3635;&#3648;&#3626;&#3609;&#3629;&#3612;&#3621;&#3591;&#3634;&#3609;%20(&#3610;&#3640;&#3597;&#3648;&#3621;&#3636;&#3624;&#3626;&#3634;&#3613;&#3656;&#3634;&#3618;)\Naruechit\Works\&#3611;&#3619;&#3632;&#3617;&#3634;&#3603;&#3585;&#3634;&#3619;\CC_Road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โครงการ"/>
      <sheetName val="ข้อมูลขนส่ง"/>
      <sheetName val="ราคาวัสดุ"/>
      <sheetName val="ค่างานต้นทุน"/>
      <sheetName val="ปร.5"/>
      <sheetName val="ปร.4"/>
      <sheetName val="หักค่าขนส่ง"/>
      <sheetName val="พิมพ์เอกสาร"/>
      <sheetName val="ใบสรุป"/>
      <sheetName val="ปร.5 ใส่ค่าเอง"/>
      <sheetName val="ค่าเสื่อมราคา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  <sheetName val="operate"/>
      <sheetName val="11 ข้อมูลงานCon"/>
      <sheetName val="12 ข้อมูลงานไม้แบบ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AH23">
            <v>13</v>
          </cell>
        </row>
      </sheetData>
      <sheetData sheetId="12">
        <row r="27">
          <cell r="AA27">
            <v>25.7</v>
          </cell>
        </row>
        <row r="31">
          <cell r="AA31">
            <v>60</v>
          </cell>
        </row>
        <row r="78">
          <cell r="AA78">
            <v>448.32642787499987</v>
          </cell>
        </row>
      </sheetData>
      <sheetData sheetId="13">
        <row r="22">
          <cell r="BS22">
            <v>1.4</v>
          </cell>
        </row>
      </sheetData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เบื้องต้นโครงการ"/>
      <sheetName val="งานคอนกรีตและงานหิน(ทำเอง)"/>
      <sheetName val="ค่าแรง 1"/>
      <sheetName val="ค่าแรง 2"/>
      <sheetName val="ค่าซ่อม"/>
      <sheetName val="ค่าบ่ม"/>
      <sheetName val="ค่าน้ำมัน"/>
      <sheetName val="ค่าแรง,ดัดผูกเหล็ก"/>
      <sheetName val="ค่าอุปกรณ์"/>
      <sheetName val="วัสดุหลัก(ทำเอง)"/>
      <sheetName val="งานคอนกรีตและงานหิน(จ้างเหมา)"/>
      <sheetName val="วัสดุหลัก(จ้างเหมา)"/>
      <sheetName val="ราคาวัสดุ"/>
      <sheetName val="Fตัวแปค่าขนส่ง"/>
      <sheetName val="ค่าขนส่ง(6ล้อ)"/>
      <sheetName val="ค่าขนส่ง(10ล้อ)"/>
      <sheetName val="ค่าขนส่ง(พ่วง)"/>
      <sheetName val="อัตราราคางานดิน"/>
      <sheetName val="อัตราราคางานทาง"/>
      <sheetName val="ราคางานระเบิดหิน"/>
      <sheetName val="บัญชีค่าแรงงาน"/>
      <sheetName val="ค่างานต้นทุน"/>
      <sheetName val="boq"/>
      <sheetName val="breakdow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งวดงาน(not use)"/>
      <sheetName val="ส่วนที่ 1-2-3"/>
      <sheetName val="ส่วนที่ 4"/>
      <sheetName val="กิจกรรมแบ่งงวดงาน"/>
      <sheetName val="ปร.5(PKD)"/>
      <sheetName val="เรียงตามSTA."/>
      <sheetName val="BOQ-58"/>
      <sheetName val="สรุปค่าใช้จ่ายพิเศษ"/>
      <sheetName val="แบบฟอร์มคชจพิเศษ"/>
      <sheetName val="Factor-F"/>
      <sheetName val="เรียงตามTYPE"/>
      <sheetName val="คำนวณBOQ-58"/>
      <sheetName val="ค่าลำเลียง-ป้องกันดินพัง"/>
      <sheetName val="ตอกเข็มพืดเหล็ก-จัดจราจร"/>
      <sheetName val="เสาเข็ม"/>
      <sheetName val="แผ่นกันดิน"/>
      <sheetName val="ผิวจราจร-ทางเท้า"/>
      <sheetName val="แผ่นกันดิน(หล่อในที่)"/>
      <sheetName val="ปร.2(รวม)"/>
      <sheetName val="คานทับหลัง"/>
      <sheetName val="คานรัดหัวเข็ม"/>
      <sheetName val="พื้นทางเดิน"/>
      <sheetName val="คลองตัวยู-กำแพงกั้นน้ำ"/>
      <sheetName val="บันไดท่าน้ำ"/>
      <sheetName val="L-wall"/>
      <sheetName val="วางท่อ"/>
      <sheetName val="คันหิน"/>
      <sheetName val="รอยต่อ"/>
      <sheetName val="งานดิน"/>
      <sheetName val="UC0_สรุปราคาต่อหน่วย"/>
      <sheetName val="UC1_ราคาวัสดุ ค่าขนส่ง"/>
      <sheetName val="UC2_ราคาต่อหน่วย"/>
      <sheetName val="UC3_ส่วนขยาย ยุบตัว"/>
      <sheetName val="UC4_หน่วยงานดิน"/>
      <sheetName val="UC5_ระเบิดหิน"/>
      <sheetName val="UC6_คอนกรีต ,หิน"/>
      <sheetName val="UC7_ค่าขนส่ง"/>
      <sheetName val="UC8_งานทาง"/>
      <sheetName val="UC9_กรมทางหลวง"/>
      <sheetName val="UC10_คอนกรีต"/>
      <sheetName val="ก ราคาวัสดุอ่างทอง กพ.58"/>
      <sheetName val="ก ราคาวัสดุสุพรรณบุรี กพ.58"/>
      <sheetName val="ข_ราคาวัสดุส่วนกลาง(กพ.58)"/>
      <sheetName val="ค_บัญชีค่าแรง(มี.ค.56)"/>
      <sheetName val="ง_ค่าบดอัดเบา"/>
      <sheetName val="จ_ตาราง Factor F"/>
      <sheetName val="UNITCOST(ฟอร์มเดิม)"/>
    </sheetNames>
    <sheetDataSet>
      <sheetData sheetId="0"/>
      <sheetData sheetId="1"/>
      <sheetData sheetId="2"/>
      <sheetData sheetId="3">
        <row r="7">
          <cell r="W7" t="str">
            <v>PayID</v>
          </cell>
          <cell r="X7" t="str">
            <v>Detail</v>
          </cell>
          <cell r="Y7" t="str">
            <v>Percent</v>
          </cell>
          <cell r="Z7" t="str">
            <v>Period</v>
          </cell>
        </row>
        <row r="8">
          <cell r="W8" t="str">
            <v>1-1</v>
          </cell>
          <cell r="X8" t="str">
            <v>จัดหาสำนักงานควบคุมการก่อสร้างพร้อมอุปกรณ์สำนักงาน พร้อมจัดทำแผนงานก่อสร้าง แผนบุคลากร แผนเครื่องจักรกล และสำรวจวางหมุดหลักฐานทางราบและทางดิ่ง ตามข้อกำหนดได้แล้วเสร็จ</v>
          </cell>
          <cell r="Y8">
            <v>0.156</v>
          </cell>
          <cell r="Z8">
            <v>90</v>
          </cell>
        </row>
        <row r="9">
          <cell r="W9" t="str">
            <v>1-2</v>
          </cell>
          <cell r="X9" t="str">
            <v>ก่อสร้างคันป้องกันน้ำท่วมแบบที่ 4.6ข โดยทำการ หล่อคานรัดเข็มและกำแพงกันน้ำ คิดเป็นระยะทาง 20.5 เมตร แล้วเสร็จ</v>
          </cell>
          <cell r="Y9">
            <v>0.19800000000000001</v>
          </cell>
          <cell r="Z9">
            <v>690</v>
          </cell>
        </row>
        <row r="10">
          <cell r="W10" t="str">
            <v>1-3</v>
          </cell>
          <cell r="X10" t="str">
            <v>ก่อสร้างคันป้องกันน้ำท่วมแบบที่ 4.6ข โดยทำการ ก่อสร้างพื้นทางเท้าคสล.ปูบล็อคประสาน คิดเป็นระยะทาง 20.5 เมตร แล้วเสร็จ</v>
          </cell>
          <cell r="Y10">
            <v>0.158</v>
          </cell>
          <cell r="Z10">
            <v>720</v>
          </cell>
        </row>
        <row r="11">
          <cell r="W11" t="str">
            <v>1-4</v>
          </cell>
          <cell r="X11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1">
            <v>0.45400000000000001</v>
          </cell>
          <cell r="Z11">
            <v>120</v>
          </cell>
        </row>
        <row r="12">
          <cell r="W12" t="str">
            <v>1-5</v>
          </cell>
          <cell r="X12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2">
            <v>0.45400000000000001</v>
          </cell>
          <cell r="Z12">
            <v>120</v>
          </cell>
        </row>
        <row r="13">
          <cell r="W13" t="str">
            <v>1-6</v>
          </cell>
          <cell r="X13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3">
            <v>0.45400000000000001</v>
          </cell>
          <cell r="Z13">
            <v>180</v>
          </cell>
        </row>
        <row r="14">
          <cell r="W14" t="str">
            <v>1-7</v>
          </cell>
          <cell r="X14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4">
            <v>0.45400000000000001</v>
          </cell>
          <cell r="Z14">
            <v>180</v>
          </cell>
        </row>
        <row r="15">
          <cell r="W15" t="str">
            <v>1-8</v>
          </cell>
          <cell r="X15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5">
            <v>0.45400000000000001</v>
          </cell>
          <cell r="Z15">
            <v>180</v>
          </cell>
        </row>
        <row r="16">
          <cell r="W16" t="str">
            <v>1-9</v>
          </cell>
          <cell r="X16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6">
            <v>0.45400000000000001</v>
          </cell>
          <cell r="Z16">
            <v>240</v>
          </cell>
        </row>
        <row r="17">
          <cell r="W17" t="str">
            <v>1-10</v>
          </cell>
          <cell r="X17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7">
            <v>0.45400000000000001</v>
          </cell>
          <cell r="Z17">
            <v>240</v>
          </cell>
        </row>
        <row r="18">
          <cell r="W18" t="str">
            <v>1-11</v>
          </cell>
          <cell r="X18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8">
            <v>0.45400000000000001</v>
          </cell>
          <cell r="Z18">
            <v>240</v>
          </cell>
        </row>
        <row r="19">
          <cell r="W19" t="str">
            <v>1-12</v>
          </cell>
          <cell r="X19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19">
            <v>0.45400000000000001</v>
          </cell>
          <cell r="Z19">
            <v>300</v>
          </cell>
        </row>
        <row r="20">
          <cell r="W20" t="str">
            <v>1-13</v>
          </cell>
          <cell r="X20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0">
            <v>0.45400000000000001</v>
          </cell>
          <cell r="Z20">
            <v>300</v>
          </cell>
        </row>
        <row r="21">
          <cell r="W21" t="str">
            <v>1-14</v>
          </cell>
          <cell r="X21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1">
            <v>0.45400000000000001</v>
          </cell>
          <cell r="Z21">
            <v>300</v>
          </cell>
        </row>
        <row r="22">
          <cell r="W22" t="str">
            <v>1-15</v>
          </cell>
          <cell r="X22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2">
            <v>0.45400000000000001</v>
          </cell>
          <cell r="Z22">
            <v>360</v>
          </cell>
        </row>
        <row r="23">
          <cell r="W23" t="str">
            <v>1-16</v>
          </cell>
          <cell r="X23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3">
            <v>0.45400000000000001</v>
          </cell>
          <cell r="Z23">
            <v>360</v>
          </cell>
        </row>
        <row r="24">
          <cell r="W24" t="str">
            <v>1-17</v>
          </cell>
          <cell r="X24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4">
            <v>0.45400000000000001</v>
          </cell>
          <cell r="Z24">
            <v>360</v>
          </cell>
        </row>
        <row r="25">
          <cell r="W25" t="str">
            <v>1-18</v>
          </cell>
          <cell r="X25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5">
            <v>0.45400000000000001</v>
          </cell>
          <cell r="Z25">
            <v>420</v>
          </cell>
        </row>
        <row r="26">
          <cell r="W26" t="str">
            <v>1-19</v>
          </cell>
          <cell r="X26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6">
            <v>0.45400000000000001</v>
          </cell>
          <cell r="Z26">
            <v>420</v>
          </cell>
        </row>
        <row r="27">
          <cell r="W27" t="str">
            <v>1-20</v>
          </cell>
          <cell r="X27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7">
            <v>0.45400000000000001</v>
          </cell>
          <cell r="Z27">
            <v>420</v>
          </cell>
        </row>
        <row r="28">
          <cell r="W28" t="str">
            <v>1-21</v>
          </cell>
          <cell r="X28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8">
            <v>0.45400000000000001</v>
          </cell>
          <cell r="Z28">
            <v>480</v>
          </cell>
        </row>
        <row r="29">
          <cell r="W29" t="str">
            <v>1-22</v>
          </cell>
          <cell r="X29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29">
            <v>0.45400000000000001</v>
          </cell>
          <cell r="Z29">
            <v>480</v>
          </cell>
        </row>
        <row r="30">
          <cell r="W30" t="str">
            <v>1-23</v>
          </cell>
          <cell r="X30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30">
            <v>0.45400000000000001</v>
          </cell>
          <cell r="Z30">
            <v>480</v>
          </cell>
        </row>
        <row r="31">
          <cell r="W31" t="str">
            <v>1-24</v>
          </cell>
          <cell r="X31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31">
            <v>0.45400000000000001</v>
          </cell>
          <cell r="Z31">
            <v>510</v>
          </cell>
        </row>
        <row r="32">
          <cell r="W32" t="str">
            <v>1-25</v>
          </cell>
          <cell r="X32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32">
            <v>0.45400000000000001</v>
          </cell>
          <cell r="Z32">
            <v>510</v>
          </cell>
        </row>
        <row r="33">
          <cell r="W33" t="str">
            <v>1-26</v>
          </cell>
          <cell r="X33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จำนวน 50 ต้น แล้วเสร็จ</v>
          </cell>
          <cell r="Y33">
            <v>0.45400000000000001</v>
          </cell>
          <cell r="Z33">
            <v>510</v>
          </cell>
        </row>
        <row r="34">
          <cell r="W34" t="str">
            <v>1-27</v>
          </cell>
          <cell r="X34" t="str">
            <v>ก่อสร้างคันป้องกันน้ำท่วมแบบที่ 4.2 โดยทำการ หล่อเสาเข็ม คอร. I0.45X0.45X18ม.และนำส่งเข้าสถานที่ก่อสร้าง ส่วนที่เหลือทั้งหมดได้แล้วเสร็จ</v>
          </cell>
          <cell r="Y34">
            <v>0.39</v>
          </cell>
          <cell r="Z34">
            <v>510</v>
          </cell>
        </row>
        <row r="35">
          <cell r="W35" t="str">
            <v>1-28</v>
          </cell>
          <cell r="X35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35">
            <v>0.32300000000000001</v>
          </cell>
          <cell r="Z35">
            <v>120</v>
          </cell>
        </row>
        <row r="36">
          <cell r="W36" t="str">
            <v>1-29</v>
          </cell>
          <cell r="X36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36">
            <v>0.32300000000000001</v>
          </cell>
          <cell r="Z36">
            <v>120</v>
          </cell>
        </row>
        <row r="37">
          <cell r="W37" t="str">
            <v>1-30</v>
          </cell>
          <cell r="X37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37">
            <v>0.32300000000000001</v>
          </cell>
          <cell r="Z37">
            <v>180</v>
          </cell>
        </row>
        <row r="38">
          <cell r="W38" t="str">
            <v>1-31</v>
          </cell>
          <cell r="X38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38">
            <v>0.32300000000000001</v>
          </cell>
          <cell r="Z38">
            <v>180</v>
          </cell>
        </row>
        <row r="39">
          <cell r="W39" t="str">
            <v>1-32</v>
          </cell>
          <cell r="X39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39">
            <v>0.32300000000000001</v>
          </cell>
          <cell r="Z39">
            <v>180</v>
          </cell>
        </row>
        <row r="40">
          <cell r="W40" t="str">
            <v>1-33</v>
          </cell>
          <cell r="X40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0">
            <v>0.32300000000000001</v>
          </cell>
          <cell r="Z40">
            <v>240</v>
          </cell>
        </row>
        <row r="41">
          <cell r="W41" t="str">
            <v>1-34</v>
          </cell>
          <cell r="X41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1">
            <v>0.32300000000000001</v>
          </cell>
          <cell r="Z41">
            <v>240</v>
          </cell>
        </row>
        <row r="42">
          <cell r="W42" t="str">
            <v>1-35</v>
          </cell>
          <cell r="X42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2">
            <v>0.32300000000000001</v>
          </cell>
          <cell r="Z42">
            <v>240</v>
          </cell>
        </row>
        <row r="43">
          <cell r="W43" t="str">
            <v>1-36</v>
          </cell>
          <cell r="X43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3">
            <v>0.32300000000000001</v>
          </cell>
          <cell r="Z43">
            <v>300</v>
          </cell>
        </row>
        <row r="44">
          <cell r="W44" t="str">
            <v>1-37</v>
          </cell>
          <cell r="X44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4">
            <v>0.32300000000000001</v>
          </cell>
          <cell r="Z44">
            <v>300</v>
          </cell>
        </row>
        <row r="45">
          <cell r="W45" t="str">
            <v>1-38</v>
          </cell>
          <cell r="X45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5">
            <v>0.32300000000000001</v>
          </cell>
          <cell r="Z45">
            <v>300</v>
          </cell>
        </row>
        <row r="46">
          <cell r="W46" t="str">
            <v>1-39</v>
          </cell>
          <cell r="X46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6">
            <v>0.32300000000000001</v>
          </cell>
          <cell r="Z46">
            <v>360</v>
          </cell>
        </row>
        <row r="47">
          <cell r="W47" t="str">
            <v>1-40</v>
          </cell>
          <cell r="X47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7">
            <v>0.32300000000000001</v>
          </cell>
          <cell r="Z47">
            <v>360</v>
          </cell>
        </row>
        <row r="48">
          <cell r="W48" t="str">
            <v>1-41</v>
          </cell>
          <cell r="X48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8">
            <v>0.32300000000000001</v>
          </cell>
          <cell r="Z48">
            <v>360</v>
          </cell>
        </row>
        <row r="49">
          <cell r="W49" t="str">
            <v>1-42</v>
          </cell>
          <cell r="X49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49">
            <v>0.32300000000000001</v>
          </cell>
          <cell r="Z49">
            <v>420</v>
          </cell>
        </row>
        <row r="50">
          <cell r="W50" t="str">
            <v>1-43</v>
          </cell>
          <cell r="X50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0">
            <v>0.32300000000000001</v>
          </cell>
          <cell r="Z50">
            <v>420</v>
          </cell>
        </row>
        <row r="51">
          <cell r="W51" t="str">
            <v>1-44</v>
          </cell>
          <cell r="X51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1">
            <v>0.32300000000000001</v>
          </cell>
          <cell r="Z51">
            <v>420</v>
          </cell>
        </row>
        <row r="52">
          <cell r="W52" t="str">
            <v>1-45</v>
          </cell>
          <cell r="X52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2">
            <v>0.32300000000000001</v>
          </cell>
          <cell r="Z52">
            <v>480</v>
          </cell>
        </row>
        <row r="53">
          <cell r="W53" t="str">
            <v>1-46</v>
          </cell>
          <cell r="X53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3">
            <v>0.32300000000000001</v>
          </cell>
          <cell r="Z53">
            <v>480</v>
          </cell>
        </row>
        <row r="54">
          <cell r="W54" t="str">
            <v>1-47</v>
          </cell>
          <cell r="X54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4">
            <v>0.32300000000000001</v>
          </cell>
          <cell r="Z54">
            <v>480</v>
          </cell>
        </row>
        <row r="55">
          <cell r="W55" t="str">
            <v>1-48</v>
          </cell>
          <cell r="X55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5">
            <v>0.32300000000000001</v>
          </cell>
          <cell r="Z55">
            <v>510</v>
          </cell>
        </row>
        <row r="56">
          <cell r="W56" t="str">
            <v>1-49</v>
          </cell>
          <cell r="X56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6">
            <v>0.32300000000000001</v>
          </cell>
          <cell r="Z56">
            <v>510</v>
          </cell>
        </row>
        <row r="57">
          <cell r="W57" t="str">
            <v>1-50</v>
          </cell>
          <cell r="X57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จำนวน 50 ต้น แล้วเสร็จ</v>
          </cell>
          <cell r="Y57">
            <v>0.32300000000000001</v>
          </cell>
          <cell r="Z57">
            <v>510</v>
          </cell>
        </row>
        <row r="58">
          <cell r="W58" t="str">
            <v>1-51</v>
          </cell>
          <cell r="X58" t="str">
            <v>ก่อสร้างคันป้องกันน้ำท่วมแบบที่ 4.2 โดยทำการ หล่อเสาเข็ม คอร. I0.35X0.35X18ม.และนำส่งเข้าสถานที่ก่อสร้าง ส่วนที่เหลือทั้งหมดได้แล้วเสร็จ</v>
          </cell>
          <cell r="Y58">
            <v>0.161</v>
          </cell>
          <cell r="Z58">
            <v>510</v>
          </cell>
        </row>
        <row r="59">
          <cell r="W59" t="str">
            <v>1-52</v>
          </cell>
          <cell r="X59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59">
            <v>0.41399999999999998</v>
          </cell>
          <cell r="Z59">
            <v>180</v>
          </cell>
        </row>
        <row r="60">
          <cell r="W60" t="str">
            <v>1-53</v>
          </cell>
          <cell r="X60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0">
            <v>0.41399999999999998</v>
          </cell>
          <cell r="Z60">
            <v>180</v>
          </cell>
        </row>
        <row r="61">
          <cell r="W61" t="str">
            <v>1-54</v>
          </cell>
          <cell r="X61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1">
            <v>0.41399999999999998</v>
          </cell>
          <cell r="Z61">
            <v>330</v>
          </cell>
        </row>
        <row r="62">
          <cell r="W62" t="str">
            <v>1-55</v>
          </cell>
          <cell r="X62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2">
            <v>0.41399999999999998</v>
          </cell>
          <cell r="Z62">
            <v>330</v>
          </cell>
        </row>
        <row r="63">
          <cell r="W63" t="str">
            <v>1-56</v>
          </cell>
          <cell r="X63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3">
            <v>0.41399999999999998</v>
          </cell>
          <cell r="Z63">
            <v>390</v>
          </cell>
        </row>
        <row r="64">
          <cell r="W64" t="str">
            <v>1-57</v>
          </cell>
          <cell r="X64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4">
            <v>0.41399999999999998</v>
          </cell>
          <cell r="Z64">
            <v>390</v>
          </cell>
        </row>
        <row r="65">
          <cell r="W65" t="str">
            <v>1-58</v>
          </cell>
          <cell r="X65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5">
            <v>0.41399999999999998</v>
          </cell>
          <cell r="Z65">
            <v>450</v>
          </cell>
        </row>
        <row r="66">
          <cell r="W66" t="str">
            <v>1-59</v>
          </cell>
          <cell r="X66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6">
            <v>0.41399999999999998</v>
          </cell>
          <cell r="Z66">
            <v>450</v>
          </cell>
        </row>
        <row r="67">
          <cell r="W67" t="str">
            <v>1-60</v>
          </cell>
          <cell r="X67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7">
            <v>0.41399999999999998</v>
          </cell>
          <cell r="Z67">
            <v>510</v>
          </cell>
        </row>
        <row r="68">
          <cell r="W68" t="str">
            <v>1-61</v>
          </cell>
          <cell r="X68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8">
            <v>0.41399999999999998</v>
          </cell>
          <cell r="Z68">
            <v>510</v>
          </cell>
        </row>
        <row r="69">
          <cell r="W69" t="str">
            <v>1-62</v>
          </cell>
          <cell r="X69" t="str">
            <v>ก่อสร้างคันป้องกันน้ำท่วมแบบที่ 4.2 โดยทำการ ตอกเสาเข็ม คอร. I0.45X0.45X18ม. ตามรูปแบบ จำนวน 100 ต้น แล้วเสร็จ</v>
          </cell>
          <cell r="Y69">
            <v>0.41399999999999998</v>
          </cell>
          <cell r="Z69">
            <v>570</v>
          </cell>
        </row>
        <row r="70">
          <cell r="W70" t="str">
            <v>1-63</v>
          </cell>
          <cell r="X70" t="str">
            <v>ก่อสร้างคันป้องกันน้ำท่วมแบบที่ 4.2 โดยทำการ ตอกเสาเข็ม คอร. I0.45X0.45X18ม. ตามรูปแบบ ส่วนที่เหลือทั้งหมดได้แล้วเสร็จ</v>
          </cell>
          <cell r="Y70">
            <v>0.38500000000000001</v>
          </cell>
          <cell r="Z70">
            <v>570</v>
          </cell>
        </row>
        <row r="71">
          <cell r="W71" t="str">
            <v>1-64</v>
          </cell>
          <cell r="X71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1">
            <v>0.36399999999999999</v>
          </cell>
          <cell r="Z71">
            <v>180</v>
          </cell>
        </row>
        <row r="72">
          <cell r="W72" t="str">
            <v>1-65</v>
          </cell>
          <cell r="X72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2">
            <v>0.36399999999999999</v>
          </cell>
          <cell r="Z72">
            <v>180</v>
          </cell>
        </row>
        <row r="73">
          <cell r="W73" t="str">
            <v>1-66</v>
          </cell>
          <cell r="X73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3">
            <v>0.36399999999999999</v>
          </cell>
          <cell r="Z73">
            <v>330</v>
          </cell>
        </row>
        <row r="74">
          <cell r="W74" t="str">
            <v>1-67</v>
          </cell>
          <cell r="X74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4">
            <v>0.36399999999999999</v>
          </cell>
          <cell r="Z74">
            <v>330</v>
          </cell>
        </row>
        <row r="75">
          <cell r="W75" t="str">
            <v>1-68</v>
          </cell>
          <cell r="X75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5">
            <v>0.36399999999999999</v>
          </cell>
          <cell r="Z75">
            <v>390</v>
          </cell>
        </row>
        <row r="76">
          <cell r="W76" t="str">
            <v>1-69</v>
          </cell>
          <cell r="X76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6">
            <v>0.36399999999999999</v>
          </cell>
          <cell r="Z76">
            <v>390</v>
          </cell>
        </row>
        <row r="77">
          <cell r="W77" t="str">
            <v>1-70</v>
          </cell>
          <cell r="X77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7">
            <v>0.36399999999999999</v>
          </cell>
          <cell r="Z77">
            <v>450</v>
          </cell>
        </row>
        <row r="78">
          <cell r="W78" t="str">
            <v>1-71</v>
          </cell>
          <cell r="X78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8">
            <v>0.36399999999999999</v>
          </cell>
          <cell r="Z78">
            <v>450</v>
          </cell>
        </row>
        <row r="79">
          <cell r="W79" t="str">
            <v>1-72</v>
          </cell>
          <cell r="X79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79">
            <v>0.36399999999999999</v>
          </cell>
          <cell r="Z79">
            <v>510</v>
          </cell>
        </row>
        <row r="80">
          <cell r="W80" t="str">
            <v>1-73</v>
          </cell>
          <cell r="X80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80">
            <v>0.36399999999999999</v>
          </cell>
          <cell r="Z80">
            <v>510</v>
          </cell>
        </row>
        <row r="81">
          <cell r="W81" t="str">
            <v>1-74</v>
          </cell>
          <cell r="X81" t="str">
            <v>ก่อสร้างคันป้องกันน้ำท่วมแบบที่ 4.2 โดยทำการ ตอกเสาเข็ม คอร. I0.35X0.35X18ม. ตามรูปแบบ จำนวน 100 ต้น แล้วเสร็จ</v>
          </cell>
          <cell r="Y81">
            <v>0.36399999999999999</v>
          </cell>
          <cell r="Z81">
            <v>570</v>
          </cell>
        </row>
        <row r="82">
          <cell r="W82" t="str">
            <v>1-75</v>
          </cell>
          <cell r="X82" t="str">
            <v>ก่อสร้างคันป้องกันน้ำท่วมแบบที่ 4.2 โดยทำการ ตอกเสาเข็ม คอร. I0.35X0.35X18ม. ตามรูปแบบ ส่วนที่เหลือทั้งหมดได้แล้วเสร็จ</v>
          </cell>
          <cell r="Y82">
            <v>0.27300000000000002</v>
          </cell>
          <cell r="Z82">
            <v>570</v>
          </cell>
        </row>
        <row r="83">
          <cell r="W83" t="str">
            <v>1-76</v>
          </cell>
          <cell r="X83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3">
            <v>0.308</v>
          </cell>
          <cell r="Z83">
            <v>120</v>
          </cell>
        </row>
        <row r="84">
          <cell r="W84" t="str">
            <v>1-77</v>
          </cell>
          <cell r="X84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4">
            <v>0.308</v>
          </cell>
          <cell r="Z84">
            <v>120</v>
          </cell>
        </row>
        <row r="85">
          <cell r="W85" t="str">
            <v>1-78</v>
          </cell>
          <cell r="X85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5">
            <v>0.308</v>
          </cell>
          <cell r="Z85">
            <v>180</v>
          </cell>
        </row>
        <row r="86">
          <cell r="W86" t="str">
            <v>1-79</v>
          </cell>
          <cell r="X86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6">
            <v>0.308</v>
          </cell>
          <cell r="Z86">
            <v>180</v>
          </cell>
        </row>
        <row r="87">
          <cell r="W87" t="str">
            <v>1-80</v>
          </cell>
          <cell r="X87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7">
            <v>0.308</v>
          </cell>
          <cell r="Z87">
            <v>240</v>
          </cell>
        </row>
        <row r="88">
          <cell r="W88" t="str">
            <v>1-81</v>
          </cell>
          <cell r="X88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8">
            <v>0.308</v>
          </cell>
          <cell r="Z88">
            <v>240</v>
          </cell>
        </row>
        <row r="89">
          <cell r="W89" t="str">
            <v>1-82</v>
          </cell>
          <cell r="X89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89">
            <v>0.308</v>
          </cell>
          <cell r="Z89">
            <v>270</v>
          </cell>
        </row>
        <row r="90">
          <cell r="W90" t="str">
            <v>1-83</v>
          </cell>
          <cell r="X90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0">
            <v>0.308</v>
          </cell>
          <cell r="Z90">
            <v>270</v>
          </cell>
        </row>
        <row r="91">
          <cell r="W91" t="str">
            <v>1-84</v>
          </cell>
          <cell r="X91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1">
            <v>0.308</v>
          </cell>
          <cell r="Z91">
            <v>270</v>
          </cell>
        </row>
        <row r="92">
          <cell r="W92" t="str">
            <v>1-85</v>
          </cell>
          <cell r="X92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2">
            <v>0.308</v>
          </cell>
          <cell r="Z92">
            <v>330</v>
          </cell>
        </row>
        <row r="93">
          <cell r="W93" t="str">
            <v>1-86</v>
          </cell>
          <cell r="X93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3">
            <v>0.308</v>
          </cell>
          <cell r="Z93">
            <v>330</v>
          </cell>
        </row>
        <row r="94">
          <cell r="W94" t="str">
            <v>1-87</v>
          </cell>
          <cell r="X94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4">
            <v>0.308</v>
          </cell>
          <cell r="Z94">
            <v>330</v>
          </cell>
        </row>
        <row r="95">
          <cell r="W95" t="str">
            <v>1-88</v>
          </cell>
          <cell r="X95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5">
            <v>0.308</v>
          </cell>
          <cell r="Z95">
            <v>330</v>
          </cell>
        </row>
        <row r="96">
          <cell r="W96" t="str">
            <v>1-89</v>
          </cell>
          <cell r="X96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6">
            <v>0.308</v>
          </cell>
          <cell r="Z96">
            <v>330</v>
          </cell>
        </row>
        <row r="97">
          <cell r="W97" t="str">
            <v>1-90</v>
          </cell>
          <cell r="X97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7">
            <v>0.308</v>
          </cell>
          <cell r="Z97">
            <v>390</v>
          </cell>
        </row>
        <row r="98">
          <cell r="W98" t="str">
            <v>1-91</v>
          </cell>
          <cell r="X98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8">
            <v>0.308</v>
          </cell>
          <cell r="Z98">
            <v>390</v>
          </cell>
        </row>
        <row r="99">
          <cell r="W99" t="str">
            <v>1-92</v>
          </cell>
          <cell r="X99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99">
            <v>0.308</v>
          </cell>
          <cell r="Z99">
            <v>390</v>
          </cell>
        </row>
        <row r="100">
          <cell r="W100" t="str">
            <v>1-93</v>
          </cell>
          <cell r="X100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0">
            <v>0.308</v>
          </cell>
          <cell r="Z100">
            <v>390</v>
          </cell>
        </row>
        <row r="101">
          <cell r="W101" t="str">
            <v>1-94</v>
          </cell>
          <cell r="X101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1">
            <v>0.308</v>
          </cell>
          <cell r="Z101">
            <v>390</v>
          </cell>
        </row>
        <row r="102">
          <cell r="W102" t="str">
            <v>1-95</v>
          </cell>
          <cell r="X102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2">
            <v>0.308</v>
          </cell>
          <cell r="Z102">
            <v>450</v>
          </cell>
        </row>
        <row r="103">
          <cell r="W103" t="str">
            <v>1-96</v>
          </cell>
          <cell r="X103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3">
            <v>0.308</v>
          </cell>
          <cell r="Z103">
            <v>450</v>
          </cell>
        </row>
        <row r="104">
          <cell r="W104" t="str">
            <v>1-97</v>
          </cell>
          <cell r="X104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4">
            <v>0.308</v>
          </cell>
          <cell r="Z104">
            <v>450</v>
          </cell>
        </row>
        <row r="105">
          <cell r="W105" t="str">
            <v>1-98</v>
          </cell>
          <cell r="X105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5">
            <v>0.308</v>
          </cell>
          <cell r="Z105">
            <v>450</v>
          </cell>
        </row>
        <row r="106">
          <cell r="W106" t="str">
            <v>1-99</v>
          </cell>
          <cell r="X106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6">
            <v>0.308</v>
          </cell>
          <cell r="Z106">
            <v>450</v>
          </cell>
        </row>
        <row r="107">
          <cell r="W107" t="str">
            <v>1-100</v>
          </cell>
          <cell r="X107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7">
            <v>0.308</v>
          </cell>
          <cell r="Z107">
            <v>510</v>
          </cell>
        </row>
        <row r="108">
          <cell r="W108" t="str">
            <v>1-101</v>
          </cell>
          <cell r="X108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8">
            <v>0.308</v>
          </cell>
          <cell r="Z108">
            <v>510</v>
          </cell>
        </row>
        <row r="109">
          <cell r="W109" t="str">
            <v>1-102</v>
          </cell>
          <cell r="X109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09">
            <v>0.308</v>
          </cell>
          <cell r="Z109">
            <v>510</v>
          </cell>
        </row>
        <row r="110">
          <cell r="W110" t="str">
            <v>1-103</v>
          </cell>
          <cell r="X110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10">
            <v>0.308</v>
          </cell>
          <cell r="Z110">
            <v>510</v>
          </cell>
        </row>
        <row r="111">
          <cell r="W111" t="str">
            <v>1-104</v>
          </cell>
          <cell r="X111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11">
            <v>0.308</v>
          </cell>
          <cell r="Z111">
            <v>510</v>
          </cell>
        </row>
        <row r="112">
          <cell r="W112" t="str">
            <v>1-105</v>
          </cell>
          <cell r="X112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12">
            <v>0.308</v>
          </cell>
          <cell r="Z112">
            <v>570</v>
          </cell>
        </row>
        <row r="113">
          <cell r="W113" t="str">
            <v>1-106</v>
          </cell>
          <cell r="X113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13">
            <v>0.308</v>
          </cell>
          <cell r="Z113">
            <v>570</v>
          </cell>
        </row>
        <row r="114">
          <cell r="W114" t="str">
            <v>1-107</v>
          </cell>
          <cell r="X114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14">
            <v>0.308</v>
          </cell>
          <cell r="Z114">
            <v>570</v>
          </cell>
        </row>
        <row r="115">
          <cell r="W115" t="str">
            <v>1-108</v>
          </cell>
          <cell r="X115" t="str">
            <v>ก่อสร้างคันป้องกันน้ำท่วมแบบที่ 4.2 โดยทำการ ตอกเข็มพืดเหล็กรูปตัวยู TYPE IIIA ยาว 4.00 ม. คิดเป็นระยะทาง 50 เมตร แล้วเสร็จ</v>
          </cell>
          <cell r="Y115">
            <v>0.308</v>
          </cell>
          <cell r="Z115">
            <v>570</v>
          </cell>
        </row>
        <row r="116">
          <cell r="W116" t="str">
            <v>1-109</v>
          </cell>
          <cell r="X116" t="str">
            <v>ก่อสร้างคันป้องกันน้ำท่วมแบบที่ 4.2 โดยทำการ ตอกเข็มพืดเหล็กรูปตัวยู TYPE IIIA ยาว 4.00 ม. ส่วนที่เหลือทั้งหมดได้แล้วเสร็จ</v>
          </cell>
          <cell r="Y116">
            <v>0.17899999999999999</v>
          </cell>
          <cell r="Z116">
            <v>570</v>
          </cell>
        </row>
        <row r="117">
          <cell r="W117" t="str">
            <v>1-110</v>
          </cell>
          <cell r="X117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17">
            <v>0.26600000000000001</v>
          </cell>
          <cell r="Z117">
            <v>390</v>
          </cell>
        </row>
        <row r="118">
          <cell r="W118" t="str">
            <v>1-111</v>
          </cell>
          <cell r="X118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18">
            <v>0.26600000000000001</v>
          </cell>
          <cell r="Z118">
            <v>390</v>
          </cell>
        </row>
        <row r="119">
          <cell r="W119" t="str">
            <v>1-112</v>
          </cell>
          <cell r="X119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19">
            <v>0.26600000000000001</v>
          </cell>
          <cell r="Z119">
            <v>390</v>
          </cell>
        </row>
        <row r="120">
          <cell r="W120" t="str">
            <v>1-113</v>
          </cell>
          <cell r="X120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0">
            <v>0.26600000000000001</v>
          </cell>
          <cell r="Z120">
            <v>390</v>
          </cell>
        </row>
        <row r="121">
          <cell r="W121" t="str">
            <v>1-114</v>
          </cell>
          <cell r="X121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1">
            <v>0.26600000000000001</v>
          </cell>
          <cell r="Z121">
            <v>390</v>
          </cell>
        </row>
        <row r="122">
          <cell r="W122" t="str">
            <v>1-115</v>
          </cell>
          <cell r="X122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2">
            <v>0.26600000000000001</v>
          </cell>
          <cell r="Z122">
            <v>390</v>
          </cell>
        </row>
        <row r="123">
          <cell r="W123" t="str">
            <v>1-116</v>
          </cell>
          <cell r="X123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3">
            <v>0.26600000000000001</v>
          </cell>
          <cell r="Z123">
            <v>390</v>
          </cell>
        </row>
        <row r="124">
          <cell r="W124" t="str">
            <v>1-117</v>
          </cell>
          <cell r="X124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4">
            <v>0.26600000000000001</v>
          </cell>
          <cell r="Z124">
            <v>390</v>
          </cell>
        </row>
        <row r="125">
          <cell r="W125" t="str">
            <v>1-118</v>
          </cell>
          <cell r="X125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5">
            <v>0.26600000000000001</v>
          </cell>
          <cell r="Z125">
            <v>390</v>
          </cell>
        </row>
        <row r="126">
          <cell r="W126" t="str">
            <v>1-119</v>
          </cell>
          <cell r="X126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6">
            <v>0.26600000000000001</v>
          </cell>
          <cell r="Z126">
            <v>450</v>
          </cell>
        </row>
        <row r="127">
          <cell r="W127" t="str">
            <v>1-120</v>
          </cell>
          <cell r="X127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7">
            <v>0.26600000000000001</v>
          </cell>
          <cell r="Z127">
            <v>450</v>
          </cell>
        </row>
        <row r="128">
          <cell r="W128" t="str">
            <v>1-121</v>
          </cell>
          <cell r="X128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8">
            <v>0.26600000000000001</v>
          </cell>
          <cell r="Z128">
            <v>450</v>
          </cell>
        </row>
        <row r="129">
          <cell r="W129" t="str">
            <v>1-122</v>
          </cell>
          <cell r="X129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29">
            <v>0.26600000000000001</v>
          </cell>
          <cell r="Z129">
            <v>450</v>
          </cell>
        </row>
        <row r="130">
          <cell r="W130" t="str">
            <v>1-123</v>
          </cell>
          <cell r="X130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0">
            <v>0.26600000000000001</v>
          </cell>
          <cell r="Z130">
            <v>450</v>
          </cell>
        </row>
        <row r="131">
          <cell r="W131" t="str">
            <v>1-124</v>
          </cell>
          <cell r="X131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1">
            <v>0.26600000000000001</v>
          </cell>
          <cell r="Z131">
            <v>450</v>
          </cell>
        </row>
        <row r="132">
          <cell r="W132" t="str">
            <v>1-125</v>
          </cell>
          <cell r="X132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2">
            <v>0.26600000000000001</v>
          </cell>
          <cell r="Z132">
            <v>450</v>
          </cell>
        </row>
        <row r="133">
          <cell r="W133" t="str">
            <v>1-126</v>
          </cell>
          <cell r="X133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3">
            <v>0.26600000000000001</v>
          </cell>
          <cell r="Z133">
            <v>450</v>
          </cell>
        </row>
        <row r="134">
          <cell r="W134" t="str">
            <v>1-127</v>
          </cell>
          <cell r="X134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4">
            <v>0.26600000000000001</v>
          </cell>
          <cell r="Z134">
            <v>450</v>
          </cell>
        </row>
        <row r="135">
          <cell r="W135" t="str">
            <v>1-128</v>
          </cell>
          <cell r="X135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5">
            <v>0.26600000000000001</v>
          </cell>
          <cell r="Z135">
            <v>450</v>
          </cell>
        </row>
        <row r="136">
          <cell r="W136" t="str">
            <v>1-129</v>
          </cell>
          <cell r="X136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6">
            <v>0.26600000000000001</v>
          </cell>
          <cell r="Z136">
            <v>510</v>
          </cell>
        </row>
        <row r="137">
          <cell r="W137" t="str">
            <v>1-130</v>
          </cell>
          <cell r="X137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7">
            <v>0.26600000000000001</v>
          </cell>
          <cell r="Z137">
            <v>510</v>
          </cell>
        </row>
        <row r="138">
          <cell r="W138" t="str">
            <v>1-131</v>
          </cell>
          <cell r="X138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8">
            <v>0.26600000000000001</v>
          </cell>
          <cell r="Z138">
            <v>510</v>
          </cell>
        </row>
        <row r="139">
          <cell r="W139" t="str">
            <v>1-132</v>
          </cell>
          <cell r="X139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39">
            <v>0.26600000000000001</v>
          </cell>
          <cell r="Z139">
            <v>510</v>
          </cell>
        </row>
        <row r="140">
          <cell r="W140" t="str">
            <v>1-133</v>
          </cell>
          <cell r="X140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0">
            <v>0.26600000000000001</v>
          </cell>
          <cell r="Z140">
            <v>510</v>
          </cell>
        </row>
        <row r="141">
          <cell r="W141" t="str">
            <v>1-134</v>
          </cell>
          <cell r="X141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1">
            <v>0.26600000000000001</v>
          </cell>
          <cell r="Z141">
            <v>510</v>
          </cell>
        </row>
        <row r="142">
          <cell r="W142" t="str">
            <v>1-135</v>
          </cell>
          <cell r="X142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2">
            <v>0.26600000000000001</v>
          </cell>
          <cell r="Z142">
            <v>510</v>
          </cell>
        </row>
        <row r="143">
          <cell r="W143" t="str">
            <v>1-136</v>
          </cell>
          <cell r="X143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3">
            <v>0.26600000000000001</v>
          </cell>
          <cell r="Z143">
            <v>510</v>
          </cell>
        </row>
        <row r="144">
          <cell r="W144" t="str">
            <v>1-137</v>
          </cell>
          <cell r="X144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4">
            <v>0.26600000000000001</v>
          </cell>
          <cell r="Z144">
            <v>510</v>
          </cell>
        </row>
        <row r="145">
          <cell r="W145" t="str">
            <v>1-138</v>
          </cell>
          <cell r="X145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5">
            <v>0.26600000000000001</v>
          </cell>
          <cell r="Z145">
            <v>510</v>
          </cell>
        </row>
        <row r="146">
          <cell r="W146" t="str">
            <v>1-139</v>
          </cell>
          <cell r="X146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6">
            <v>0.26600000000000001</v>
          </cell>
          <cell r="Z146">
            <v>570</v>
          </cell>
        </row>
        <row r="147">
          <cell r="W147" t="str">
            <v>1-140</v>
          </cell>
          <cell r="X147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7">
            <v>0.26600000000000001</v>
          </cell>
          <cell r="Z147">
            <v>570</v>
          </cell>
        </row>
        <row r="148">
          <cell r="W148" t="str">
            <v>1-141</v>
          </cell>
          <cell r="X148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8">
            <v>0.26600000000000001</v>
          </cell>
          <cell r="Z148">
            <v>450</v>
          </cell>
        </row>
        <row r="149">
          <cell r="W149" t="str">
            <v>1-142</v>
          </cell>
          <cell r="X149" t="str">
            <v>ก่อสร้างคันป้องกันน้ำท่วมแบบที่ 4.2 โดยทำการ ติดตั้งแผ่นกันดิน หล่อคานทับหลัง คสล. คิดเป็นระยะทาง 50 เมตร แล้วเสร็จ</v>
          </cell>
          <cell r="Y149">
            <v>0.26600000000000001</v>
          </cell>
          <cell r="Z149">
            <v>450</v>
          </cell>
        </row>
        <row r="150">
          <cell r="W150" t="str">
            <v>1-143</v>
          </cell>
          <cell r="X150" t="str">
            <v>ก่อสร้างคันป้องกันน้ำท่วมแบบที่ 4.2 โดยทำการ ติดตั้งแผ่นกันดิน หล่อคานทับหลัง คสล. ส่วนที่เหลือทั้งหมดได้แล้วเสร็จ</v>
          </cell>
          <cell r="Y150">
            <v>0.155</v>
          </cell>
          <cell r="Z150">
            <v>450</v>
          </cell>
        </row>
        <row r="151">
          <cell r="W151" t="str">
            <v>1-144</v>
          </cell>
          <cell r="X151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1">
            <v>0.38200000000000001</v>
          </cell>
          <cell r="Z151">
            <v>450</v>
          </cell>
        </row>
        <row r="152">
          <cell r="W152" t="str">
            <v>1-145</v>
          </cell>
          <cell r="X152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2">
            <v>0.38200000000000001</v>
          </cell>
          <cell r="Z152">
            <v>450</v>
          </cell>
        </row>
        <row r="153">
          <cell r="W153" t="str">
            <v>1-146</v>
          </cell>
          <cell r="X153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3">
            <v>0.38200000000000001</v>
          </cell>
          <cell r="Z153">
            <v>450</v>
          </cell>
        </row>
        <row r="154">
          <cell r="W154" t="str">
            <v>1-147</v>
          </cell>
          <cell r="X154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4">
            <v>0.38200000000000001</v>
          </cell>
          <cell r="Z154">
            <v>450</v>
          </cell>
        </row>
        <row r="155">
          <cell r="W155" t="str">
            <v>1-148</v>
          </cell>
          <cell r="X155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5">
            <v>0.38200000000000001</v>
          </cell>
          <cell r="Z155">
            <v>510</v>
          </cell>
        </row>
        <row r="156">
          <cell r="W156" t="str">
            <v>1-149</v>
          </cell>
          <cell r="X156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6">
            <v>0.38200000000000001</v>
          </cell>
          <cell r="Z156">
            <v>510</v>
          </cell>
        </row>
        <row r="157">
          <cell r="W157" t="str">
            <v>1-150</v>
          </cell>
          <cell r="X157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7">
            <v>0.38200000000000001</v>
          </cell>
          <cell r="Z157">
            <v>510</v>
          </cell>
        </row>
        <row r="158">
          <cell r="W158" t="str">
            <v>1-151</v>
          </cell>
          <cell r="X158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8">
            <v>0.38200000000000001</v>
          </cell>
          <cell r="Z158">
            <v>510</v>
          </cell>
        </row>
        <row r="159">
          <cell r="W159" t="str">
            <v>1-152</v>
          </cell>
          <cell r="X159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59">
            <v>0.38200000000000001</v>
          </cell>
          <cell r="Z159">
            <v>510</v>
          </cell>
        </row>
        <row r="160">
          <cell r="W160" t="str">
            <v>1-153</v>
          </cell>
          <cell r="X160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0">
            <v>0.38200000000000001</v>
          </cell>
          <cell r="Z160">
            <v>510</v>
          </cell>
        </row>
        <row r="161">
          <cell r="W161" t="str">
            <v>1-154</v>
          </cell>
          <cell r="X161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1">
            <v>0.38200000000000001</v>
          </cell>
          <cell r="Z161">
            <v>510</v>
          </cell>
        </row>
        <row r="162">
          <cell r="W162" t="str">
            <v>1-155</v>
          </cell>
          <cell r="X162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2">
            <v>0.38200000000000001</v>
          </cell>
          <cell r="Z162">
            <v>510</v>
          </cell>
        </row>
        <row r="163">
          <cell r="W163" t="str">
            <v>1-156</v>
          </cell>
          <cell r="X163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3">
            <v>0.38200000000000001</v>
          </cell>
          <cell r="Z163">
            <v>510</v>
          </cell>
        </row>
        <row r="164">
          <cell r="W164" t="str">
            <v>1-157</v>
          </cell>
          <cell r="X164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4">
            <v>0.38200000000000001</v>
          </cell>
          <cell r="Z164">
            <v>510</v>
          </cell>
        </row>
        <row r="165">
          <cell r="W165" t="str">
            <v>1-158</v>
          </cell>
          <cell r="X165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5">
            <v>0.38200000000000001</v>
          </cell>
          <cell r="Z165">
            <v>570</v>
          </cell>
        </row>
        <row r="166">
          <cell r="W166" t="str">
            <v>1-159</v>
          </cell>
          <cell r="X166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6">
            <v>0.38200000000000001</v>
          </cell>
          <cell r="Z166">
            <v>570</v>
          </cell>
        </row>
        <row r="167">
          <cell r="W167" t="str">
            <v>1-160</v>
          </cell>
          <cell r="X167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7">
            <v>0.38200000000000001</v>
          </cell>
          <cell r="Z167">
            <v>570</v>
          </cell>
        </row>
        <row r="168">
          <cell r="W168" t="str">
            <v>1-161</v>
          </cell>
          <cell r="X168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8">
            <v>0.38200000000000001</v>
          </cell>
          <cell r="Z168">
            <v>570</v>
          </cell>
        </row>
        <row r="169">
          <cell r="W169" t="str">
            <v>1-162</v>
          </cell>
          <cell r="X169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69">
            <v>0.38200000000000001</v>
          </cell>
          <cell r="Z169">
            <v>570</v>
          </cell>
        </row>
        <row r="170">
          <cell r="W170" t="str">
            <v>1-163</v>
          </cell>
          <cell r="X170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0">
            <v>0.38200000000000001</v>
          </cell>
          <cell r="Z170">
            <v>570</v>
          </cell>
        </row>
        <row r="171">
          <cell r="W171" t="str">
            <v>1-164</v>
          </cell>
          <cell r="X171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1">
            <v>0.38200000000000001</v>
          </cell>
          <cell r="Z171">
            <v>570</v>
          </cell>
        </row>
        <row r="172">
          <cell r="W172" t="str">
            <v>1-165</v>
          </cell>
          <cell r="X172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2">
            <v>0.38200000000000001</v>
          </cell>
          <cell r="Z172">
            <v>570</v>
          </cell>
        </row>
        <row r="173">
          <cell r="W173" t="str">
            <v>1-166</v>
          </cell>
          <cell r="X173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3">
            <v>0.38200000000000001</v>
          </cell>
          <cell r="Z173">
            <v>570</v>
          </cell>
        </row>
        <row r="174">
          <cell r="W174" t="str">
            <v>1-167</v>
          </cell>
          <cell r="X174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4">
            <v>0.38200000000000001</v>
          </cell>
          <cell r="Z174">
            <v>570</v>
          </cell>
        </row>
        <row r="175">
          <cell r="W175" t="str">
            <v>1-168</v>
          </cell>
          <cell r="X175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5">
            <v>0.38200000000000001</v>
          </cell>
          <cell r="Z175">
            <v>630</v>
          </cell>
        </row>
        <row r="176">
          <cell r="W176" t="str">
            <v>1-169</v>
          </cell>
          <cell r="X176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6">
            <v>0.38200000000000001</v>
          </cell>
          <cell r="Z176">
            <v>630</v>
          </cell>
        </row>
        <row r="177">
          <cell r="W177" t="str">
            <v>1-170</v>
          </cell>
          <cell r="X177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7">
            <v>0.38200000000000001</v>
          </cell>
          <cell r="Z177">
            <v>630</v>
          </cell>
        </row>
        <row r="178">
          <cell r="W178" t="str">
            <v>1-171</v>
          </cell>
          <cell r="X178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8">
            <v>0.38200000000000001</v>
          </cell>
          <cell r="Z178">
            <v>630</v>
          </cell>
        </row>
        <row r="179">
          <cell r="W179" t="str">
            <v>1-172</v>
          </cell>
          <cell r="X179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79">
            <v>0.38200000000000001</v>
          </cell>
          <cell r="Z179">
            <v>630</v>
          </cell>
        </row>
        <row r="180">
          <cell r="W180" t="str">
            <v>1-173</v>
          </cell>
          <cell r="X180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80">
            <v>0.38200000000000001</v>
          </cell>
          <cell r="Z180">
            <v>630</v>
          </cell>
        </row>
        <row r="181">
          <cell r="W181" t="str">
            <v>1-174</v>
          </cell>
          <cell r="X181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81">
            <v>0.38200000000000001</v>
          </cell>
          <cell r="Z181">
            <v>630</v>
          </cell>
        </row>
        <row r="182">
          <cell r="W182" t="str">
            <v>1-175</v>
          </cell>
          <cell r="X182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82">
            <v>0.38200000000000001</v>
          </cell>
          <cell r="Z182">
            <v>630</v>
          </cell>
        </row>
        <row r="183">
          <cell r="W183" t="str">
            <v>1-176</v>
          </cell>
          <cell r="X183" t="str">
            <v>ก่อสร้างคันป้องกันน้ำท่วมแบบที่ 4.2 โดยทำการ ทิ้งหินหน้าเขื่อนตามรูปแบบ คิดเป็นระยะทาง 50 เมตร แล้วเสร็จ</v>
          </cell>
          <cell r="Y183">
            <v>0.38200000000000001</v>
          </cell>
          <cell r="Z183">
            <v>630</v>
          </cell>
        </row>
        <row r="184">
          <cell r="W184" t="str">
            <v>1-177</v>
          </cell>
          <cell r="X184" t="str">
            <v>ก่อสร้างคันป้องกันน้ำท่วมแบบที่ 4.2 โดยทำการ ทิ้งหินหน้าเขื่อนตามรูปแบบ ส่วนที่เหลือทั้งหมดได้แล้วเสร็จ</v>
          </cell>
          <cell r="Y184">
            <v>0.222</v>
          </cell>
          <cell r="Z184">
            <v>630</v>
          </cell>
        </row>
        <row r="185">
          <cell r="W185" t="str">
            <v>1-178</v>
          </cell>
          <cell r="X185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85">
            <v>0.19</v>
          </cell>
          <cell r="Z185">
            <v>480</v>
          </cell>
        </row>
        <row r="186">
          <cell r="W186" t="str">
            <v>1-179</v>
          </cell>
          <cell r="X186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86">
            <v>0.19</v>
          </cell>
          <cell r="Z186">
            <v>480</v>
          </cell>
        </row>
        <row r="187">
          <cell r="W187" t="str">
            <v>1-180</v>
          </cell>
          <cell r="X187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87">
            <v>0.19</v>
          </cell>
          <cell r="Z187">
            <v>480</v>
          </cell>
        </row>
        <row r="188">
          <cell r="W188" t="str">
            <v>1-181</v>
          </cell>
          <cell r="X188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88">
            <v>0.19</v>
          </cell>
          <cell r="Z188">
            <v>480</v>
          </cell>
        </row>
        <row r="189">
          <cell r="W189" t="str">
            <v>1-182</v>
          </cell>
          <cell r="X189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89">
            <v>0.19</v>
          </cell>
          <cell r="Z189">
            <v>540</v>
          </cell>
        </row>
        <row r="190">
          <cell r="W190" t="str">
            <v>1-183</v>
          </cell>
          <cell r="X190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0">
            <v>0.19</v>
          </cell>
          <cell r="Z190">
            <v>540</v>
          </cell>
        </row>
        <row r="191">
          <cell r="W191" t="str">
            <v>1-184</v>
          </cell>
          <cell r="X191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1">
            <v>0.19</v>
          </cell>
          <cell r="Z191">
            <v>540</v>
          </cell>
        </row>
        <row r="192">
          <cell r="W192" t="str">
            <v>1-185</v>
          </cell>
          <cell r="X192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2">
            <v>0.19</v>
          </cell>
          <cell r="Z192">
            <v>540</v>
          </cell>
        </row>
        <row r="193">
          <cell r="W193" t="str">
            <v>1-186</v>
          </cell>
          <cell r="X193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3">
            <v>0.19</v>
          </cell>
          <cell r="Z193">
            <v>540</v>
          </cell>
        </row>
        <row r="194">
          <cell r="W194" t="str">
            <v>1-187</v>
          </cell>
          <cell r="X194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4">
            <v>0.19</v>
          </cell>
          <cell r="Z194">
            <v>540</v>
          </cell>
        </row>
        <row r="195">
          <cell r="W195" t="str">
            <v>1-188</v>
          </cell>
          <cell r="X195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5">
            <v>0.19</v>
          </cell>
          <cell r="Z195">
            <v>540</v>
          </cell>
        </row>
        <row r="196">
          <cell r="W196" t="str">
            <v>1-189</v>
          </cell>
          <cell r="X196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6">
            <v>0.19</v>
          </cell>
          <cell r="Z196">
            <v>540</v>
          </cell>
        </row>
        <row r="197">
          <cell r="W197" t="str">
            <v>1-190</v>
          </cell>
          <cell r="X197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7">
            <v>0.19</v>
          </cell>
          <cell r="Z197">
            <v>540</v>
          </cell>
        </row>
        <row r="198">
          <cell r="W198" t="str">
            <v>1-191</v>
          </cell>
          <cell r="X198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8">
            <v>0.19</v>
          </cell>
          <cell r="Z198">
            <v>540</v>
          </cell>
        </row>
        <row r="199">
          <cell r="W199" t="str">
            <v>1-192</v>
          </cell>
          <cell r="X199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199">
            <v>0.19</v>
          </cell>
          <cell r="Z199">
            <v>600</v>
          </cell>
        </row>
        <row r="200">
          <cell r="W200" t="str">
            <v>1-193</v>
          </cell>
          <cell r="X200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0">
            <v>0.19</v>
          </cell>
          <cell r="Z200">
            <v>600</v>
          </cell>
        </row>
        <row r="201">
          <cell r="W201" t="str">
            <v>1-194</v>
          </cell>
          <cell r="X201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1">
            <v>0.19</v>
          </cell>
          <cell r="Z201">
            <v>600</v>
          </cell>
        </row>
        <row r="202">
          <cell r="W202" t="str">
            <v>1-195</v>
          </cell>
          <cell r="X202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2">
            <v>0.19</v>
          </cell>
          <cell r="Z202">
            <v>600</v>
          </cell>
        </row>
        <row r="203">
          <cell r="W203" t="str">
            <v>1-196</v>
          </cell>
          <cell r="X203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3">
            <v>0.19</v>
          </cell>
          <cell r="Z203">
            <v>600</v>
          </cell>
        </row>
        <row r="204">
          <cell r="W204" t="str">
            <v>1-197</v>
          </cell>
          <cell r="X204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4">
            <v>0.19</v>
          </cell>
          <cell r="Z204">
            <v>600</v>
          </cell>
        </row>
        <row r="205">
          <cell r="W205" t="str">
            <v>1-198</v>
          </cell>
          <cell r="X205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5">
            <v>0.19</v>
          </cell>
          <cell r="Z205">
            <v>600</v>
          </cell>
        </row>
        <row r="206">
          <cell r="W206" t="str">
            <v>1-199</v>
          </cell>
          <cell r="X206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6">
            <v>0.19</v>
          </cell>
          <cell r="Z206">
            <v>600</v>
          </cell>
        </row>
        <row r="207">
          <cell r="W207" t="str">
            <v>1-200</v>
          </cell>
          <cell r="X207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7">
            <v>0.19</v>
          </cell>
          <cell r="Z207">
            <v>600</v>
          </cell>
        </row>
        <row r="208">
          <cell r="W208" t="str">
            <v>1-201</v>
          </cell>
          <cell r="X208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8">
            <v>0.19</v>
          </cell>
          <cell r="Z208">
            <v>600</v>
          </cell>
        </row>
        <row r="209">
          <cell r="W209" t="str">
            <v>1-202</v>
          </cell>
          <cell r="X209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09">
            <v>0.19</v>
          </cell>
          <cell r="Z209">
            <v>660</v>
          </cell>
        </row>
        <row r="210">
          <cell r="W210" t="str">
            <v>1-203</v>
          </cell>
          <cell r="X210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0">
            <v>0.19</v>
          </cell>
          <cell r="Z210">
            <v>660</v>
          </cell>
        </row>
        <row r="211">
          <cell r="W211" t="str">
            <v>1-204</v>
          </cell>
          <cell r="X211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1">
            <v>0.19</v>
          </cell>
          <cell r="Z211">
            <v>660</v>
          </cell>
        </row>
        <row r="212">
          <cell r="W212" t="str">
            <v>1-205</v>
          </cell>
          <cell r="X212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2">
            <v>0.19</v>
          </cell>
          <cell r="Z212">
            <v>660</v>
          </cell>
        </row>
        <row r="213">
          <cell r="W213" t="str">
            <v>1-206</v>
          </cell>
          <cell r="X213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3">
            <v>0.19</v>
          </cell>
          <cell r="Z213">
            <v>660</v>
          </cell>
        </row>
        <row r="214">
          <cell r="W214" t="str">
            <v>1-207</v>
          </cell>
          <cell r="X214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4">
            <v>0.19</v>
          </cell>
          <cell r="Z214">
            <v>660</v>
          </cell>
        </row>
        <row r="215">
          <cell r="W215" t="str">
            <v>1-208</v>
          </cell>
          <cell r="X215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5">
            <v>0.19</v>
          </cell>
          <cell r="Z215">
            <v>660</v>
          </cell>
        </row>
        <row r="216">
          <cell r="W216" t="str">
            <v>1-209</v>
          </cell>
          <cell r="X216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6">
            <v>0.19</v>
          </cell>
          <cell r="Z216">
            <v>660</v>
          </cell>
        </row>
        <row r="217">
          <cell r="W217" t="str">
            <v>1-210</v>
          </cell>
          <cell r="X217" t="str">
            <v>ก่อสร้างคันป้องกันน้ำท่วมแบบที่ 4.2 โดยทำการ ก่อสร้างท่อระบายน้ำและบ่อพัก คิดเป็นระยะทาง 50 เมตร แล้วเสร็จ</v>
          </cell>
          <cell r="Y217">
            <v>0.19</v>
          </cell>
          <cell r="Z217">
            <v>660</v>
          </cell>
        </row>
        <row r="218">
          <cell r="W218" t="str">
            <v>1-211</v>
          </cell>
          <cell r="X218" t="str">
            <v>ก่อสร้างคันป้องกันน้ำท่วมแบบที่ 4.2 โดยทำการ ก่อสร้างท่อระบายน้ำและบ่อพัก ส่วนที่เหลือทั้งหมดได้แล้วเสร็จ</v>
          </cell>
          <cell r="Y218">
            <v>0.11</v>
          </cell>
          <cell r="Z218">
            <v>660</v>
          </cell>
        </row>
        <row r="219">
          <cell r="W219" t="str">
            <v>1-212</v>
          </cell>
          <cell r="X219" t="str">
            <v>ก่อสร้างคันป้องกันน้ำท่วมแบบที่ 4.2 โดยทำการ ก่อสร้างบันไดท่าน้ำและช่องเปิด จำนวน 2 แห่ง แล้วเสร็จ</v>
          </cell>
          <cell r="Y219">
            <v>0.18</v>
          </cell>
          <cell r="Z219">
            <v>600</v>
          </cell>
        </row>
        <row r="220">
          <cell r="W220" t="str">
            <v>1-213</v>
          </cell>
          <cell r="X220" t="str">
            <v>ก่อสร้างคันป้องกันน้ำท่วมแบบที่ 4.2 โดยทำการ ก่อสร้างบันไดท่าน้ำและช่องเปิด จำนวน 2 แห่ง แล้วเสร็จ</v>
          </cell>
          <cell r="Y220">
            <v>0.18</v>
          </cell>
          <cell r="Z220">
            <v>630</v>
          </cell>
        </row>
        <row r="221">
          <cell r="W221" t="str">
            <v>1-214</v>
          </cell>
          <cell r="X221" t="str">
            <v>ก่อสร้างคันป้องกันน้ำท่วมแบบที่ 4.2 โดยทำการ ก่อสร้างบันไดท่าน้ำและช่องเปิด จำนวน 3 แห่ง แล้วเสร็จ</v>
          </cell>
          <cell r="Y221">
            <v>0.27100000000000002</v>
          </cell>
          <cell r="Z221">
            <v>660</v>
          </cell>
        </row>
        <row r="222">
          <cell r="W222" t="str">
            <v>1-215</v>
          </cell>
          <cell r="X222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2">
            <v>0.48299999999999998</v>
          </cell>
          <cell r="Z222">
            <v>510</v>
          </cell>
        </row>
        <row r="223">
          <cell r="W223" t="str">
            <v>1-216</v>
          </cell>
          <cell r="X223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3">
            <v>0.48299999999999998</v>
          </cell>
          <cell r="Z223">
            <v>510</v>
          </cell>
        </row>
        <row r="224">
          <cell r="W224" t="str">
            <v>1-217</v>
          </cell>
          <cell r="X224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4">
            <v>0.48299999999999998</v>
          </cell>
          <cell r="Z224">
            <v>510</v>
          </cell>
        </row>
        <row r="225">
          <cell r="W225" t="str">
            <v>1-218</v>
          </cell>
          <cell r="X225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5">
            <v>0.48299999999999998</v>
          </cell>
          <cell r="Z225">
            <v>510</v>
          </cell>
        </row>
        <row r="226">
          <cell r="W226" t="str">
            <v>1-219</v>
          </cell>
          <cell r="X226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6">
            <v>0.48299999999999998</v>
          </cell>
          <cell r="Z226">
            <v>570</v>
          </cell>
        </row>
        <row r="227">
          <cell r="W227" t="str">
            <v>1-220</v>
          </cell>
          <cell r="X227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7">
            <v>0.48299999999999998</v>
          </cell>
          <cell r="Z227">
            <v>570</v>
          </cell>
        </row>
        <row r="228">
          <cell r="W228" t="str">
            <v>1-221</v>
          </cell>
          <cell r="X228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8">
            <v>0.48299999999999998</v>
          </cell>
          <cell r="Z228">
            <v>570</v>
          </cell>
        </row>
        <row r="229">
          <cell r="W229" t="str">
            <v>1-222</v>
          </cell>
          <cell r="X229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29">
            <v>0.48299999999999998</v>
          </cell>
          <cell r="Z229">
            <v>570</v>
          </cell>
        </row>
        <row r="230">
          <cell r="W230" t="str">
            <v>1-223</v>
          </cell>
          <cell r="X230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0">
            <v>0.48299999999999998</v>
          </cell>
          <cell r="Z230">
            <v>570</v>
          </cell>
        </row>
        <row r="231">
          <cell r="W231" t="str">
            <v>1-224</v>
          </cell>
          <cell r="X231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1">
            <v>0.48299999999999998</v>
          </cell>
          <cell r="Z231">
            <v>570</v>
          </cell>
        </row>
        <row r="232">
          <cell r="W232" t="str">
            <v>1-225</v>
          </cell>
          <cell r="X232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2">
            <v>0.48299999999999998</v>
          </cell>
          <cell r="Z232">
            <v>570</v>
          </cell>
        </row>
        <row r="233">
          <cell r="W233" t="str">
            <v>1-226</v>
          </cell>
          <cell r="X233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3">
            <v>0.48299999999999998</v>
          </cell>
          <cell r="Z233">
            <v>570</v>
          </cell>
        </row>
        <row r="234">
          <cell r="W234" t="str">
            <v>1-227</v>
          </cell>
          <cell r="X234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4">
            <v>0.48299999999999998</v>
          </cell>
          <cell r="Z234">
            <v>570</v>
          </cell>
        </row>
        <row r="235">
          <cell r="W235" t="str">
            <v>1-228</v>
          </cell>
          <cell r="X235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5">
            <v>0.48299999999999998</v>
          </cell>
          <cell r="Z235">
            <v>570</v>
          </cell>
        </row>
        <row r="236">
          <cell r="W236" t="str">
            <v>1-229</v>
          </cell>
          <cell r="X236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6">
            <v>0.48299999999999998</v>
          </cell>
          <cell r="Z236">
            <v>630</v>
          </cell>
        </row>
        <row r="237">
          <cell r="W237" t="str">
            <v>1-230</v>
          </cell>
          <cell r="X237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7">
            <v>0.48299999999999998</v>
          </cell>
          <cell r="Z237">
            <v>630</v>
          </cell>
        </row>
        <row r="238">
          <cell r="W238" t="str">
            <v>1-231</v>
          </cell>
          <cell r="X238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8">
            <v>0.48299999999999998</v>
          </cell>
          <cell r="Z238">
            <v>630</v>
          </cell>
        </row>
        <row r="239">
          <cell r="W239" t="str">
            <v>1-232</v>
          </cell>
          <cell r="X239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39">
            <v>0.48299999999999998</v>
          </cell>
          <cell r="Z239">
            <v>630</v>
          </cell>
        </row>
        <row r="240">
          <cell r="W240" t="str">
            <v>1-233</v>
          </cell>
          <cell r="X240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0">
            <v>0.48299999999999998</v>
          </cell>
          <cell r="Z240">
            <v>630</v>
          </cell>
        </row>
        <row r="241">
          <cell r="W241" t="str">
            <v>1-234</v>
          </cell>
          <cell r="X241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1">
            <v>0.48299999999999998</v>
          </cell>
          <cell r="Z241">
            <v>630</v>
          </cell>
        </row>
        <row r="242">
          <cell r="W242" t="str">
            <v>1-235</v>
          </cell>
          <cell r="X242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2">
            <v>0.48299999999999998</v>
          </cell>
          <cell r="Z242">
            <v>630</v>
          </cell>
        </row>
        <row r="243">
          <cell r="W243" t="str">
            <v>1-236</v>
          </cell>
          <cell r="X243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3">
            <v>0.48299999999999998</v>
          </cell>
          <cell r="Z243">
            <v>630</v>
          </cell>
        </row>
        <row r="244">
          <cell r="W244" t="str">
            <v>1-237</v>
          </cell>
          <cell r="X244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4">
            <v>0.48299999999999998</v>
          </cell>
          <cell r="Z244">
            <v>630</v>
          </cell>
        </row>
        <row r="245">
          <cell r="W245" t="str">
            <v>1-238</v>
          </cell>
          <cell r="X245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5">
            <v>0.48299999999999998</v>
          </cell>
          <cell r="Z245">
            <v>630</v>
          </cell>
        </row>
        <row r="246">
          <cell r="W246" t="str">
            <v>1-239</v>
          </cell>
          <cell r="X246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6">
            <v>0.48299999999999998</v>
          </cell>
          <cell r="Z246">
            <v>690</v>
          </cell>
        </row>
        <row r="247">
          <cell r="W247" t="str">
            <v>1-240</v>
          </cell>
          <cell r="X247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7">
            <v>0.48299999999999998</v>
          </cell>
          <cell r="Z247">
            <v>690</v>
          </cell>
        </row>
        <row r="248">
          <cell r="W248" t="str">
            <v>1-241</v>
          </cell>
          <cell r="X248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8">
            <v>0.48299999999999998</v>
          </cell>
          <cell r="Z248">
            <v>690</v>
          </cell>
        </row>
        <row r="249">
          <cell r="W249" t="str">
            <v>1-242</v>
          </cell>
          <cell r="X249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49">
            <v>0.48299999999999998</v>
          </cell>
          <cell r="Z249">
            <v>690</v>
          </cell>
        </row>
        <row r="250">
          <cell r="W250" t="str">
            <v>1-243</v>
          </cell>
          <cell r="X250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50">
            <v>0.48299999999999998</v>
          </cell>
          <cell r="Z250">
            <v>690</v>
          </cell>
        </row>
        <row r="251">
          <cell r="W251" t="str">
            <v>1-244</v>
          </cell>
          <cell r="X251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51">
            <v>0.48299999999999998</v>
          </cell>
          <cell r="Z251">
            <v>690</v>
          </cell>
        </row>
        <row r="252">
          <cell r="W252" t="str">
            <v>1-245</v>
          </cell>
          <cell r="X252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52">
            <v>0.48299999999999998</v>
          </cell>
          <cell r="Z252">
            <v>690</v>
          </cell>
        </row>
        <row r="253">
          <cell r="W253" t="str">
            <v>1-246</v>
          </cell>
          <cell r="X253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53">
            <v>0.48299999999999998</v>
          </cell>
          <cell r="Z253">
            <v>690</v>
          </cell>
        </row>
        <row r="254">
          <cell r="W254" t="str">
            <v>1-247</v>
          </cell>
          <cell r="X254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คิดเป็นระยะทาง 50 เมตร แล้วเสร็จ</v>
          </cell>
          <cell r="Y254">
            <v>0.48299999999999998</v>
          </cell>
          <cell r="Z254">
            <v>690</v>
          </cell>
        </row>
        <row r="255">
          <cell r="W255" t="str">
            <v>1-248</v>
          </cell>
          <cell r="X255" t="str">
            <v>ก่อสร้างคันป้องกันน้ำท่วมแบบที่ 4.2 โดยทำการ ถมดินหลังเขื่อน ติดตั้งแผ่นใยสังเคราะห์ และเรียงหินหน้าเขื่อน ส่วนที่เหลือทั้งหมดได้แล้วเสร็จ</v>
          </cell>
          <cell r="Y255">
            <v>0.28100000000000003</v>
          </cell>
          <cell r="Z255">
            <v>690</v>
          </cell>
        </row>
        <row r="256">
          <cell r="W256" t="str">
            <v>1-249</v>
          </cell>
          <cell r="X256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56">
            <v>0.16800000000000001</v>
          </cell>
          <cell r="Z256">
            <v>630</v>
          </cell>
        </row>
        <row r="257">
          <cell r="W257" t="str">
            <v>1-250</v>
          </cell>
          <cell r="X257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57">
            <v>0.16800000000000001</v>
          </cell>
          <cell r="Z257">
            <v>630</v>
          </cell>
        </row>
        <row r="258">
          <cell r="W258" t="str">
            <v>1-251</v>
          </cell>
          <cell r="X258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58">
            <v>0.16800000000000001</v>
          </cell>
          <cell r="Z258">
            <v>630</v>
          </cell>
        </row>
        <row r="259">
          <cell r="W259" t="str">
            <v>1-252</v>
          </cell>
          <cell r="X259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59">
            <v>0.16800000000000001</v>
          </cell>
          <cell r="Z259">
            <v>630</v>
          </cell>
        </row>
        <row r="260">
          <cell r="W260" t="str">
            <v>1-253</v>
          </cell>
          <cell r="X260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0">
            <v>0.16800000000000001</v>
          </cell>
          <cell r="Z260">
            <v>630</v>
          </cell>
        </row>
        <row r="261">
          <cell r="W261" t="str">
            <v>1-254</v>
          </cell>
          <cell r="X261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1">
            <v>0.16800000000000001</v>
          </cell>
          <cell r="Z261">
            <v>630</v>
          </cell>
        </row>
        <row r="262">
          <cell r="W262" t="str">
            <v>1-255</v>
          </cell>
          <cell r="X262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2">
            <v>0.16800000000000001</v>
          </cell>
          <cell r="Z262">
            <v>630</v>
          </cell>
        </row>
        <row r="263">
          <cell r="W263" t="str">
            <v>1-256</v>
          </cell>
          <cell r="X263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3">
            <v>0.16800000000000001</v>
          </cell>
          <cell r="Z263">
            <v>690</v>
          </cell>
        </row>
        <row r="264">
          <cell r="W264" t="str">
            <v>1-257</v>
          </cell>
          <cell r="X264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4">
            <v>0.16800000000000001</v>
          </cell>
          <cell r="Z264">
            <v>690</v>
          </cell>
        </row>
        <row r="265">
          <cell r="W265" t="str">
            <v>1-258</v>
          </cell>
          <cell r="X265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5">
            <v>0.16800000000000001</v>
          </cell>
          <cell r="Z265">
            <v>690</v>
          </cell>
        </row>
        <row r="266">
          <cell r="W266" t="str">
            <v>1-259</v>
          </cell>
          <cell r="X266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6">
            <v>0.16800000000000001</v>
          </cell>
          <cell r="Z266">
            <v>690</v>
          </cell>
        </row>
        <row r="267">
          <cell r="W267" t="str">
            <v>1-260</v>
          </cell>
          <cell r="X267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7">
            <v>0.16800000000000001</v>
          </cell>
          <cell r="Z267">
            <v>690</v>
          </cell>
        </row>
        <row r="268">
          <cell r="W268" t="str">
            <v>1-261</v>
          </cell>
          <cell r="X268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8">
            <v>0.16800000000000001</v>
          </cell>
          <cell r="Z268">
            <v>690</v>
          </cell>
        </row>
        <row r="269">
          <cell r="W269" t="str">
            <v>1-262</v>
          </cell>
          <cell r="X269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69">
            <v>0.16800000000000001</v>
          </cell>
          <cell r="Z269">
            <v>690</v>
          </cell>
        </row>
        <row r="270">
          <cell r="W270" t="str">
            <v>1-263</v>
          </cell>
          <cell r="X270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70">
            <v>0.16800000000000001</v>
          </cell>
          <cell r="Z270">
            <v>690</v>
          </cell>
        </row>
        <row r="271">
          <cell r="W271" t="str">
            <v>1-264</v>
          </cell>
          <cell r="X271" t="str">
            <v>ก่อสร้างคันป้องกันน้ำท่วมแบบที่ 4.2 โดยทำการ ก่อสร้างพื้นทางเท้าและกำแพงกันน้ำ คิดเป็นระยะทาง 100 เมตร แล้วเสร็จ</v>
          </cell>
          <cell r="Y271">
            <v>0.16800000000000001</v>
          </cell>
          <cell r="Z271">
            <v>690</v>
          </cell>
        </row>
        <row r="272">
          <cell r="W272" t="str">
            <v>1-265</v>
          </cell>
          <cell r="X272" t="str">
            <v>ก่อสร้างคันป้องกันน้ำท่วมแบบที่ 4.2 โดยทำการ ก่อสร้างพื้นทางเท้าและกำแพงกันน้ำ ส่วนที่เหลือทั้งหมดได้แล้วเสร็จ</v>
          </cell>
          <cell r="Y272">
            <v>0.13300000000000001</v>
          </cell>
          <cell r="Z272">
            <v>690</v>
          </cell>
        </row>
        <row r="273">
          <cell r="W273" t="str">
            <v>1-266</v>
          </cell>
          <cell r="X273" t="str">
            <v>งานก่อสร้างคันป้องกันน้ำท่วมแบบที่ 3.2ก โดยทำการ ตอกเข็มพืดเหล็กรูปตัวยู TYPE IIIA ยาว 4.00 ม. คิดเป็นระยะทาง 50 เมตร แล้วเสร็จ</v>
          </cell>
          <cell r="Y273">
            <v>0.311</v>
          </cell>
          <cell r="Z273">
            <v>690</v>
          </cell>
        </row>
        <row r="274">
          <cell r="W274" t="str">
            <v>1-267</v>
          </cell>
          <cell r="X274" t="str">
            <v>งานก่อสร้างคันป้องกันน้ำท่วมแบบที่ 3.2ก โดยทำการ ตอกเข็มพืดเหล็กรูปตัวยู TYPE IIIA ยาว 4.00 ม. คิดเป็นระยะทาง 50 เมตร แล้วเสร็จ</v>
          </cell>
          <cell r="Y274">
            <v>0.311</v>
          </cell>
          <cell r="Z274">
            <v>690</v>
          </cell>
        </row>
        <row r="275">
          <cell r="W275" t="str">
            <v>1-268</v>
          </cell>
          <cell r="X275" t="str">
            <v>งานก่อสร้างคันป้องกันน้ำท่วมแบบที่ 3.2ก โดยทำการ ตอกเข็มพืดเหล็กรูปตัวยู TYPE IIIA ยาว 4.00 ม. ส่วนที่เหลือทั้งหมดได้แล้วเสร็จ</v>
          </cell>
          <cell r="Y275">
            <v>0.252</v>
          </cell>
          <cell r="Z275">
            <v>690</v>
          </cell>
        </row>
        <row r="276">
          <cell r="W276" t="str">
            <v>1-269</v>
          </cell>
          <cell r="X276" t="str">
            <v>งานก่อสร้างคันป้องกันน้ำท่วมแบบที่ 3.2ก โดยทำการ หล่อพื้นทางเดิน คสล. คิดเป็นระยะทาง 141 เมตร แล้วเสร็จ</v>
          </cell>
          <cell r="Y276">
            <v>0.33400000000000002</v>
          </cell>
          <cell r="Z276">
            <v>750</v>
          </cell>
        </row>
        <row r="277">
          <cell r="W277" t="str">
            <v>1-270</v>
          </cell>
          <cell r="X277" t="str">
            <v>งานก่อสร้างคันป้องกันน้ำท่วมแบบที่ 3.2ก โดยทำการ ก่อสร้างท่อระบายน้ำและบ่อพัก คิดเป็นระยะทาง 141 เมตร แล้วเสร็จ</v>
          </cell>
          <cell r="Y277">
            <v>0.41699999999999998</v>
          </cell>
          <cell r="Z277">
            <v>750</v>
          </cell>
        </row>
        <row r="278">
          <cell r="W278" t="str">
            <v>1-271</v>
          </cell>
          <cell r="X278" t="str">
            <v>งานก่อสร้างคันป้องกันน้ำท่วมแบบที่ 3.2ก โดยทำการ ก่อสร้างกำแพงกันน้ำ คสล. ตามรูปแบบ คิดเป็นระยะทาง 141 เมตร แล้วเสร็จ</v>
          </cell>
          <cell r="Y278">
            <v>0.13100000000000001</v>
          </cell>
          <cell r="Z278">
            <v>750</v>
          </cell>
        </row>
        <row r="279">
          <cell r="W279" t="str">
            <v>1-272</v>
          </cell>
          <cell r="X279" t="str">
            <v>งานก่อสร้างคันป้องกันน้ำท่วมแบบที่ 4.3 โดยทำการ หล่อเสาเข็ม คอร. I0.45X0.45X18ม.และนำส่งเข้าสถานที่ก่อสร้าง จำนวน 50 ต้น แล้วเสร็จ</v>
          </cell>
          <cell r="Y279">
            <v>0.45400000000000001</v>
          </cell>
          <cell r="Z279">
            <v>570</v>
          </cell>
        </row>
        <row r="280">
          <cell r="W280" t="str">
            <v>1-273</v>
          </cell>
          <cell r="X280" t="str">
            <v>งานก่อสร้างคันป้องกันน้ำท่วมแบบที่ 4.3 โดยทำการ หล่อเสาเข็ม คอร. I0.45X0.45X18ม.และนำส่งเข้าสถานที่ก่อสร้าง ส่วนที่เหลือทั้งหมดได้แล้วเสร็จ</v>
          </cell>
          <cell r="Y280">
            <v>0.22700000000000001</v>
          </cell>
          <cell r="Z280">
            <v>570</v>
          </cell>
        </row>
        <row r="281">
          <cell r="W281" t="str">
            <v>1-274</v>
          </cell>
          <cell r="X281" t="str">
            <v>งานก่อสร้างคันป้องกันน้ำท่วมแบบที่ 4.3 โดยทำการ หล่อเสาเข็ม คอร. I0.35X0.35X18ม.และนำส่งเข้าสถานที่ก่อสร้าง จำนวน 38 ต้น แล้วเสร็จ</v>
          </cell>
          <cell r="Y281">
            <v>0.245</v>
          </cell>
          <cell r="Z281">
            <v>570</v>
          </cell>
        </row>
        <row r="282">
          <cell r="W282" t="str">
            <v>1-275</v>
          </cell>
          <cell r="X282" t="str">
            <v>งานก่อสร้างคันป้องกันน้ำท่วมแบบที่ 4.3 โดยทำการ ตอกเสาเข็ม คอร. I0.45X0.45X18ม. ตามรูปแบบ จำนวน 75 ต้น แล้วเสร็จ</v>
          </cell>
          <cell r="Y282">
            <v>0.33900000000000002</v>
          </cell>
          <cell r="Z282">
            <v>630</v>
          </cell>
        </row>
        <row r="283">
          <cell r="W283" t="str">
            <v>1-276</v>
          </cell>
          <cell r="X283" t="str">
            <v>งานก่อสร้างคันป้องกันน้ำท่วมแบบที่ 4.3 โดยทำการ ตอกเสาเข็ม คอร. I0.35X0.35X18ม. ตามรูปแบบ จำนวน 38 ต้น แล้วเสร็จ</v>
          </cell>
          <cell r="Y283">
            <v>0.14899999999999999</v>
          </cell>
          <cell r="Z283">
            <v>630</v>
          </cell>
        </row>
        <row r="284">
          <cell r="W284" t="str">
            <v>1-277</v>
          </cell>
          <cell r="X284" t="str">
            <v>งานก่อสร้างคันป้องกันน้ำท่วมแบบที่ 4.3 โดยทำการ หล่อคานทับหลัง คานรัดหัวเข็ม คสล. และ แผ่นกันดิน ตามรูปแบบ คิดเป็นระยะทาง 50 เมตร แล้วเสร็จ</v>
          </cell>
          <cell r="Y284">
            <v>0.41499999999999998</v>
          </cell>
          <cell r="Z284">
            <v>630</v>
          </cell>
        </row>
        <row r="285">
          <cell r="W285" t="str">
            <v>1-278</v>
          </cell>
          <cell r="X285" t="str">
            <v>งานก่อสร้างคันป้องกันน้ำท่วมแบบที่ 4.3 โดยทำการ หล่อคานทับหลัง คานรัดหัวเข็ม คสล. และ แผ่นกันดิน ตามรูปแบบ ส่วนที่เหลือทั้งหมดได้แล้วเสร็จ</v>
          </cell>
          <cell r="Y285">
            <v>0.41099999999999998</v>
          </cell>
          <cell r="Z285">
            <v>630</v>
          </cell>
        </row>
        <row r="286">
          <cell r="W286" t="str">
            <v>1-279</v>
          </cell>
          <cell r="X286" t="str">
            <v>งานก่อสร้างคันป้องกันน้ำท่วมแบบที่ 4.3 โดยทำการ งานทิ้งหินหน้าเขื่อน คิดเป็นระยะทาง 50 เมตร แล้วเสร็จ</v>
          </cell>
          <cell r="Y286">
            <v>0.36499999999999999</v>
          </cell>
          <cell r="Z286">
            <v>690</v>
          </cell>
        </row>
        <row r="287">
          <cell r="W287" t="str">
            <v>1-280</v>
          </cell>
          <cell r="X287" t="str">
            <v>งานก่อสร้างคันป้องกันน้ำท่วมแบบที่ 4.3 โดยทำการ งานทิ้งหินหน้าเขื่อน ส่วนที่เหลือทั้งหมดได้แล้วเสร็จ</v>
          </cell>
          <cell r="Y287">
            <v>0.36099999999999999</v>
          </cell>
          <cell r="Z287">
            <v>690</v>
          </cell>
        </row>
        <row r="288">
          <cell r="W288" t="str">
            <v>1-281</v>
          </cell>
          <cell r="X288" t="str">
            <v>งานก่อสร้างคันป้องกันน้ำท่วมแบบที่ 4.3 โดยทำการ ก่อสร้างท่อระบายน้ำและบ่อพัก คิดเป็นระยะทาง 50 เมตร แล้วเสร็จ</v>
          </cell>
          <cell r="Y288">
            <v>0.14299999999999999</v>
          </cell>
          <cell r="Z288">
            <v>720</v>
          </cell>
        </row>
        <row r="289">
          <cell r="W289" t="str">
            <v>1-282</v>
          </cell>
          <cell r="X289" t="str">
            <v>งานก่อสร้างคันป้องกันน้ำท่วมแบบที่ 4.3 โดยทำการ ก่อสร้างท่อระบายน้ำและบ่อพัก ส่วนที่เหลือทั้งหมดได้แล้วเสร็จ</v>
          </cell>
          <cell r="Y289">
            <v>0.14199999999999999</v>
          </cell>
          <cell r="Z289">
            <v>720</v>
          </cell>
        </row>
        <row r="290">
          <cell r="W290" t="str">
            <v>1-283</v>
          </cell>
          <cell r="X290" t="str">
            <v>งานก่อสร้างคันป้องกันน้ำท่วมแบบที่ 4.3 โดยทำการ ถมดินหลังเขื่อน ติดตั้งแผ่นใยสังเคราะห์ และเรียงหินหน้าเขื่อน คิดเป็นระยะทาง 25 เมตร แล้วเสร็จ</v>
          </cell>
          <cell r="Y290">
            <v>0.28699999999999998</v>
          </cell>
          <cell r="Z290">
            <v>750</v>
          </cell>
        </row>
        <row r="291">
          <cell r="W291" t="str">
            <v>1-284</v>
          </cell>
          <cell r="X291" t="str">
            <v>งานก่อสร้างคันป้องกันน้ำท่วมแบบที่ 4.3 โดยทำการ ถมดินหลังเขื่อน ติดตั้งแผ่นใยสังเคราะห์ และเรียงหินหน้าเขื่อน คิดเป็นระยะทาง 25 เมตร แล้วเสร็จ</v>
          </cell>
          <cell r="Y291">
            <v>0.28699999999999998</v>
          </cell>
          <cell r="Z291">
            <v>750</v>
          </cell>
        </row>
        <row r="292">
          <cell r="W292" t="str">
            <v>1-285</v>
          </cell>
          <cell r="X292" t="str">
            <v>งานก่อสร้างคันป้องกันน้ำท่วมแบบที่ 4.3 โดยทำการ ถมดินหลังเขื่อน ติดตั้งแผ่นใยสังเคราะห์ และเรียงหินหน้าเขื่อน คิดเป็นระยะทาง 25 เมตร แล้วเสร็จ</v>
          </cell>
          <cell r="Y292">
            <v>0.28699999999999998</v>
          </cell>
          <cell r="Z292">
            <v>750</v>
          </cell>
        </row>
        <row r="293">
          <cell r="W293" t="str">
            <v>1-286</v>
          </cell>
          <cell r="X293" t="str">
            <v>งานก่อสร้างคันป้องกันน้ำท่วมแบบที่ 4.3 โดยทำการ ถมดินหลังเขื่อน ติดตั้งแผ่นใยสังเคราะห์ และเรียงหินหน้าเขื่อน ส่วนที่เหลือทั้งหมดได้แล้วเสร็จ</v>
          </cell>
          <cell r="Y293">
            <v>0.28100000000000003</v>
          </cell>
          <cell r="Z293">
            <v>750</v>
          </cell>
        </row>
        <row r="294">
          <cell r="W294" t="str">
            <v>1-287</v>
          </cell>
          <cell r="X294" t="str">
            <v>งานก่อสร้างคันป้องกันน้ำท่วมแบบที่ 4.3 โดยทำการ ก่อสร้างพื้นทางเท้าและกำแพงกันน้ำ คิดเป็นระยะทาง 99.5 เมตร แล้วเสร็จ</v>
          </cell>
          <cell r="Y294">
            <v>0.13200000000000001</v>
          </cell>
          <cell r="Z294">
            <v>750</v>
          </cell>
        </row>
        <row r="295">
          <cell r="W295" t="str">
            <v>1-288</v>
          </cell>
          <cell r="X295" t="str">
            <v>งานก่อสร้างคันป้องกันน้ำท่วมแบบที่ 2.2 โดยทำการ ก่อสร้างชั้นรองพื้นทาง วางบ่อพัก ท่อระบายน้ำ และฐานกำแพงกันน้ำ ตามรูปแบบ คิดเป็นระยะทาง 50 เมตร แล้วเสร็จ</v>
          </cell>
          <cell r="Y295">
            <v>0.35199999999999998</v>
          </cell>
          <cell r="Z295">
            <v>750</v>
          </cell>
        </row>
        <row r="296">
          <cell r="W296" t="str">
            <v>1-289</v>
          </cell>
          <cell r="X296" t="str">
            <v>งานก่อสร้างคันป้องกันน้ำท่วมแบบที่ 2.2 โดยทำการ ก่อสร้างชั้นรองพื้นทาง วางบ่อพัก ท่อระบายน้ำ และฐานกำแพงกันน้ำ ตามรูปแบบ คิดเป็นระยะทาง 50 เมตร แล้วเสร็จ</v>
          </cell>
          <cell r="Y296">
            <v>0.35199999999999998</v>
          </cell>
          <cell r="Z296">
            <v>750</v>
          </cell>
        </row>
        <row r="297">
          <cell r="W297" t="str">
            <v>1-290</v>
          </cell>
          <cell r="X297" t="str">
            <v>งานก่อสร้างคันป้องกันน้ำท่วมแบบที่ 2.2 โดยทำการ ก่อสร้างชั้นรองพื้นทาง วางบ่อพัก ท่อระบายน้ำ และฐานกำแพงกันน้ำ ตามรูปแบบ คิดเป็นระยะทาง 50 เมตร แล้วเสร็จ</v>
          </cell>
          <cell r="Y297">
            <v>0.35199999999999998</v>
          </cell>
          <cell r="Z297">
            <v>750</v>
          </cell>
        </row>
        <row r="298">
          <cell r="W298" t="str">
            <v>1-291</v>
          </cell>
          <cell r="X298" t="str">
            <v>งานก่อสร้างคันป้องกันน้ำท่วมแบบที่ 2.2 โดยทำการ ก่อสร้างชั้นรองพื้นทาง วางบ่อพัก ท่อระบายน้ำ และฐานกำแพงกันน้ำ ตามรูปแบบ คิดเป็นระยะทาง 50 เมตร แล้วเสร็จ</v>
          </cell>
          <cell r="Y298">
            <v>0.35199999999999998</v>
          </cell>
          <cell r="Z298">
            <v>750</v>
          </cell>
        </row>
        <row r="299">
          <cell r="W299" t="str">
            <v>1-292</v>
          </cell>
          <cell r="X299" t="str">
            <v>งานก่อสร้างคันป้องกันน้ำท่วมแบบที่ 2.2 โดยทำการ ก่อสร้างชั้นรองพื้นทาง วางบ่อพัก ท่อระบายน้ำ และฐานกำแพงกันน้ำ ตามรูปแบบ ส่วนที่เหลือทั้งหมดได้แล้วเสร็จ</v>
          </cell>
          <cell r="Y299">
            <v>0.16200000000000001</v>
          </cell>
          <cell r="Z299">
            <v>750</v>
          </cell>
        </row>
        <row r="300">
          <cell r="W300" t="str">
            <v>1-293</v>
          </cell>
          <cell r="X300" t="str">
            <v>งานก่อสร้างคันป้องกันน้ำท่วมแบบที่ 2.2 โดยทำการ ก่อสร้างผิวจราจรและกำแพงกันน้ำ ตามรูปแบบ คิดเป็นระยะทาง 50 เมตร แล้วเสร็จ</v>
          </cell>
          <cell r="Y300">
            <v>0.20799999999999999</v>
          </cell>
          <cell r="Z300">
            <v>780</v>
          </cell>
        </row>
        <row r="301">
          <cell r="W301" t="str">
            <v>1-294</v>
          </cell>
          <cell r="X301" t="str">
            <v>งานก่อสร้างคันป้องกันน้ำท่วมแบบที่ 2.2 โดยทำการ ก่อสร้างผิวจราจรและกำแพงกันน้ำ ตามรูปแบบ คิดเป็นระยะทาง 50 เมตร แล้วเสร็จ</v>
          </cell>
          <cell r="Y301">
            <v>0.20799999999999999</v>
          </cell>
          <cell r="Z301">
            <v>780</v>
          </cell>
        </row>
        <row r="302">
          <cell r="W302" t="str">
            <v>1-295</v>
          </cell>
          <cell r="X302" t="str">
            <v>งานก่อสร้างคันป้องกันน้ำท่วมแบบที่ 2.2 โดยทำการ ก่อสร้างผิวจราจรและกำแพงกันน้ำ ตามรูปแบบ คิดเป็นระยะทาง 50 เมตร แล้วเสร็จ</v>
          </cell>
          <cell r="Y302">
            <v>0.20799999999999999</v>
          </cell>
          <cell r="Z302">
            <v>780</v>
          </cell>
        </row>
        <row r="303">
          <cell r="W303" t="str">
            <v>1-296</v>
          </cell>
          <cell r="X303" t="str">
            <v>งานก่อสร้างคันป้องกันน้ำท่วมแบบที่ 2.2 โดยทำการ ก่อสร้างผิวจราจรและกำแพงกันน้ำ ตามรูปแบบ คิดเป็นระยะทาง 50 เมตร แล้วเสร็จ</v>
          </cell>
          <cell r="Y303">
            <v>0.20799999999999999</v>
          </cell>
          <cell r="Z303">
            <v>780</v>
          </cell>
        </row>
        <row r="304">
          <cell r="W304" t="str">
            <v>1-297</v>
          </cell>
          <cell r="X304" t="str">
            <v>งานก่อสร้างคันป้องกันน้ำท่วมแบบที่ 2.2 โดยทำการ ก่อสร้างผิวจราจรและกำแพงกันน้ำ ตามรูปแบบ ส่วนที่เหลือทั้งหมดได้แล้วเสร็จ</v>
          </cell>
          <cell r="Y304">
            <v>9.6000000000000002E-2</v>
          </cell>
          <cell r="Z304">
            <v>780</v>
          </cell>
        </row>
        <row r="305">
          <cell r="W305" t="str">
            <v>ส่วนที่ 2-</v>
          </cell>
          <cell r="X305" t="str">
            <v xml:space="preserve">งานก่อสร้างบ่อสูบน้ำจำนวน 6 งวด โดยทำการ  </v>
          </cell>
          <cell r="Y305">
            <v>0</v>
          </cell>
          <cell r="Z305">
            <v>0</v>
          </cell>
        </row>
        <row r="306">
          <cell r="W306" t="str">
            <v>2-1</v>
          </cell>
          <cell r="X306" t="str">
            <v>งานก่อสร้างบ่อสูบน้ำ MP1 โดยทำการ ก่อสร้างงานโครงสร้าง ตอกเสาเข็ม เข็มพืด ตามรูปแบบ จำนวน 1 แห่ง แล้วเสร็จ</v>
          </cell>
          <cell r="Y306">
            <v>0.34499999999999997</v>
          </cell>
          <cell r="Z306">
            <v>540</v>
          </cell>
        </row>
        <row r="307">
          <cell r="W307" t="str">
            <v>2-2</v>
          </cell>
          <cell r="X307" t="str">
            <v>งานก่อสร้างบ่อสูบน้ำ MP1 โดยทำการ ติดตั้งบานประตูระบายน้ำ และอื่นๆ จำนวน 1 แห่ง แล้วเสร็จ</v>
          </cell>
          <cell r="Y307">
            <v>0.23100000000000001</v>
          </cell>
          <cell r="Z307">
            <v>600</v>
          </cell>
        </row>
        <row r="308">
          <cell r="W308" t="str">
            <v>2-3</v>
          </cell>
          <cell r="X308" t="str">
            <v>งานก่อสร้างบ่อสูบน้ำ MP2 โดยทำการ ก่อสร้างงานโครงสร้าง ตอกเสาเข็ม เข็มพืด ตามรูปแบบ จำนวน 1 แห่ง แล้วเสร็จ</v>
          </cell>
          <cell r="Y308">
            <v>0.34499999999999997</v>
          </cell>
          <cell r="Z308">
            <v>660</v>
          </cell>
        </row>
        <row r="309">
          <cell r="W309" t="str">
            <v>2-4</v>
          </cell>
          <cell r="X309" t="str">
            <v>งานก่อสร้างบ่อสูบน้ำ MP2 โดยทำการ ติดตั้งบานประตูระบายน้ำ และอื่นๆ จำนวน 1 แห่ง แล้วเสร็จ</v>
          </cell>
          <cell r="Y309">
            <v>0.23100000000000001</v>
          </cell>
          <cell r="Z309">
            <v>720</v>
          </cell>
        </row>
        <row r="310">
          <cell r="W310" t="str">
            <v>2-5</v>
          </cell>
          <cell r="X310" t="str">
            <v>งานก่อสร้างบ่อสูบน้ำ MP3 โดยทำการ ก่อสร้างงานโครงสร้าง ตอกเสาเข็ม เข็มพืด ตามรูปแบบ จำนวน 1 แห่ง แล้วเสร็จ</v>
          </cell>
          <cell r="Y310">
            <v>0.34599999999999997</v>
          </cell>
          <cell r="Z310">
            <v>780</v>
          </cell>
        </row>
        <row r="311">
          <cell r="W311" t="str">
            <v>2-6</v>
          </cell>
          <cell r="X311" t="str">
            <v>งานก่อสร้างบ่อสูบน้ำ MP3 โดยทำการ ติดตั้งบานประตูระบายน้ำ และอื่นๆ จำนวน 1 แห่ง แล้วเสร็จ</v>
          </cell>
          <cell r="Y311">
            <v>0.183</v>
          </cell>
          <cell r="Z311">
            <v>840</v>
          </cell>
        </row>
        <row r="312">
          <cell r="W312" t="str">
            <v>ส่วนที่ 3-</v>
          </cell>
          <cell r="X312" t="str">
            <v xml:space="preserve">งานจัดหาเครื่องสูบน้ำและอุปกรณ์ จำนวน 3 งวด โดยทำการ  </v>
          </cell>
          <cell r="Y312">
            <v>0</v>
          </cell>
          <cell r="Z312">
            <v>0</v>
          </cell>
        </row>
        <row r="313">
          <cell r="W313" t="str">
            <v>3-1</v>
          </cell>
          <cell r="X313" t="str">
            <v>งานจัดหาเครื่องสูบน้ำและอุปกรณ์ โดยทำการ จัดหาและส่งมอบเครื่องสูบน้ำเคลื่อนที่ชนิดลากจูงขนาดไม่น้อยกว่า0.25 ลบม./วินาที พร้อมรถลากจูง จำนวน 1 ชุด แล้วเสร็จ</v>
          </cell>
          <cell r="Y313">
            <v>0.45300000000000001</v>
          </cell>
          <cell r="Z313">
            <v>840</v>
          </cell>
        </row>
        <row r="314">
          <cell r="W314" t="str">
            <v>3-2</v>
          </cell>
          <cell r="X314" t="str">
            <v>งานจัดหาเครื่องสูบน้ำและอุปกรณ์ โดยทำการ จัดหาและส่งมอบเครื่องสูบน้ำเคลื่อนที่ชนิดลากจูงขนาดไม่น้อยกว่า0.25 ลบม./วินาที พร้อมรถลากจูง จำนวน 1 ชุด แล้วเสร็จ</v>
          </cell>
          <cell r="Y314">
            <v>0.45300000000000001</v>
          </cell>
          <cell r="Z314">
            <v>840</v>
          </cell>
        </row>
        <row r="315">
          <cell r="W315" t="str">
            <v>3-3</v>
          </cell>
          <cell r="X315" t="str">
            <v>งานจัดหาเครื่องสูบน้ำและอุปกรณ์ โดยทำการ จัดหาและส่งมอบเครื่องสูบน้ำเคลื่อนที่ชนิดลากจูงขนาดไม่น้อยกว่า0.125 ลบม./วินาที พร้อมรถลากจูง จำนวน 1 ชุด แล้วเสร็จ</v>
          </cell>
          <cell r="Y315">
            <v>0.36</v>
          </cell>
          <cell r="Z315">
            <v>840</v>
          </cell>
        </row>
      </sheetData>
      <sheetData sheetId="4"/>
      <sheetData sheetId="5"/>
      <sheetData sheetId="6">
        <row r="31">
          <cell r="J31" t="str">
            <v>ตร.ม.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่วนที่ 1-2-3"/>
      <sheetName val="ส่วนที่ 4(1)"/>
      <sheetName val="กิจกรรมแบ่งงวดงาน"/>
      <sheetName val="งวดงาน สัญญา"/>
      <sheetName val="รายการปรับ"/>
      <sheetName val="ปร.5 กมร."/>
      <sheetName val="ปร.5 ผู้รับจ้าง "/>
      <sheetName val="3_ปร.5 ประเมิน"/>
      <sheetName val="สรุปเรียงตาม Sta."/>
      <sheetName val="ปร.4 BOQ-22-4-58"/>
      <sheetName val="สรุปค่าใช้จ่ายพิเศษ"/>
      <sheetName val="แบบฟอร์มคชจพิเศษ"/>
      <sheetName val="Factor-F"/>
      <sheetName val="เรียงตามSTA"/>
      <sheetName val="คำนวณBOQ-58"/>
      <sheetName val="งานดิน"/>
      <sheetName val="ค่าลำเลียง-ป้องกันดินพัง"/>
      <sheetName val="ตอกเข็มพืดเหล็ก-จัดจราจร"/>
      <sheetName val="เสาเข็ม"/>
      <sheetName val="แผ่นกันดิน"/>
      <sheetName val="ผิวจราจร"/>
      <sheetName val="แผ่นกันดิน(หล่อในที่)"/>
      <sheetName val="ปร.2(รวม)"/>
      <sheetName val="คานทับหลัง"/>
      <sheetName val="คานรัดหัวเข็ม"/>
      <sheetName val="พื้นทางเดิน"/>
      <sheetName val="กำแพงกั้นน้ำ"/>
      <sheetName val="บันไดท่าน้ำ"/>
      <sheetName val="L-wall"/>
      <sheetName val="วางท่อ"/>
      <sheetName val="คันหิน"/>
      <sheetName val="รอยต่อ"/>
      <sheetName val="คำนวนงานดิน"/>
      <sheetName val="UC0_สรุปราคาต่อหน่วย"/>
      <sheetName val="UC1_ราคาวัสดุ ค่าขนส่ง"/>
      <sheetName val="UC2_ราคาต่อหน่วย"/>
      <sheetName val="UC3_ส่วนขยาย ยุบตัว"/>
      <sheetName val="UC4_หน่วยงานดิน"/>
      <sheetName val="UC5_ระเบิดหิน"/>
      <sheetName val="UC6_คอนกรีต ,หิน"/>
      <sheetName val="UC7_ค่าขนส่ง"/>
      <sheetName val="UC8_งานทาง"/>
      <sheetName val="UC9_กรมทางหลวง"/>
      <sheetName val="UC10_คอนกรีต"/>
      <sheetName val="ก ราคาวัสดุอ่างทอง(กพ.58 )"/>
      <sheetName val="ก ราคาวัสดุสุพรรณบุรี(กพ.58)"/>
      <sheetName val="ข_ราคาวัสดุส่วนกลาง กพ.58"/>
      <sheetName val="ค_บัญชีค่าแรง(มี.ค.56)"/>
      <sheetName val="ง_ค่าบดอัดเบา"/>
      <sheetName val="จ_ตาราง Factor F"/>
      <sheetName val="UNITCOST(ฟอร์มเดิม)"/>
      <sheetName val="รื้อถอน"/>
      <sheetName val="Sheet1"/>
      <sheetName val="คำนวณงวดงาน_PKD"/>
      <sheetName val="งวดงาน(ใช้)"/>
      <sheetName val="ส่วนที่ 1"/>
      <sheetName val="ส่วนที่ 2 "/>
      <sheetName val="ส่วนที่ 3"/>
      <sheetName val="ส่วนที่ 4"/>
      <sheetName val="ส่วนที่ 5"/>
      <sheetName val="กิจกรรมแบ่งงวดงาน2"/>
      <sheetName val="สรุปค่าขนส่ง"/>
      <sheetName val="11 ข้อมูลงานCon"/>
      <sheetName val="10 ข้อมูลวัสดุ-ค่าดำเนิน"/>
      <sheetName val="ค่างานต้นทุนถนน"/>
    </sheetNames>
    <sheetDataSet>
      <sheetData sheetId="0"/>
      <sheetData sheetId="1"/>
      <sheetData sheetId="2">
        <row r="7">
          <cell r="W7" t="str">
            <v>PayID</v>
          </cell>
          <cell r="X7" t="str">
            <v>Detail</v>
          </cell>
          <cell r="Y7" t="str">
            <v>Percent</v>
          </cell>
          <cell r="Z7" t="str">
            <v>Period</v>
          </cell>
          <cell r="AA7" t="str">
            <v>งวดย่อย</v>
          </cell>
        </row>
        <row r="8">
          <cell r="W8" t="str">
            <v>1-1</v>
          </cell>
          <cell r="X8" t="str">
            <v>จัดหาสำนักงานควบคุมการก่อสร้างพร้อมอุปกรณ์สำนักงาน พร้อมจัดทำแผนงานก่อสร้าง แผนบุคลากร แผนเครื่องจักรกล และสำรวจวางหมุดหลักฐานทางราบและทางดิ่ง ตามข้อกำหนดได้แล้วเสร็จ</v>
          </cell>
          <cell r="Y8">
            <v>0.215</v>
          </cell>
          <cell r="Z8">
            <v>90</v>
          </cell>
          <cell r="AA8" t="str">
            <v>1.1</v>
          </cell>
        </row>
        <row r="9">
          <cell r="W9" t="str">
            <v>1-2</v>
          </cell>
          <cell r="X9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9">
            <v>0.53500000000000003</v>
          </cell>
          <cell r="Z9">
            <v>120</v>
          </cell>
          <cell r="AA9" t="str">
            <v>2.1</v>
          </cell>
        </row>
        <row r="10">
          <cell r="W10" t="str">
            <v>1-3</v>
          </cell>
          <cell r="X10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0">
            <v>0.53500000000000003</v>
          </cell>
          <cell r="Z10">
            <v>120</v>
          </cell>
          <cell r="AA10" t="str">
            <v>3.1</v>
          </cell>
        </row>
        <row r="11">
          <cell r="W11" t="str">
            <v>1-4</v>
          </cell>
          <cell r="X11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1">
            <v>0.53500000000000003</v>
          </cell>
          <cell r="Z11">
            <v>120</v>
          </cell>
          <cell r="AA11" t="str">
            <v>4.1</v>
          </cell>
        </row>
        <row r="12">
          <cell r="W12" t="str">
            <v>1-5</v>
          </cell>
          <cell r="X12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2">
            <v>0.53500000000000003</v>
          </cell>
          <cell r="Z12">
            <v>150</v>
          </cell>
          <cell r="AA12" t="str">
            <v>5.1</v>
          </cell>
        </row>
        <row r="13">
          <cell r="W13" t="str">
            <v>1-6</v>
          </cell>
          <cell r="X13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3">
            <v>0.53500000000000003</v>
          </cell>
          <cell r="Z13">
            <v>150</v>
          </cell>
          <cell r="AA13" t="str">
            <v>6.1</v>
          </cell>
        </row>
        <row r="14">
          <cell r="W14" t="str">
            <v>1-7</v>
          </cell>
          <cell r="X14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4">
            <v>0.53500000000000003</v>
          </cell>
          <cell r="Z14">
            <v>150</v>
          </cell>
          <cell r="AA14" t="str">
            <v>7.1</v>
          </cell>
        </row>
        <row r="15">
          <cell r="W15" t="str">
            <v>1-8</v>
          </cell>
          <cell r="X15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5">
            <v>0.53500000000000003</v>
          </cell>
          <cell r="Z15">
            <v>180</v>
          </cell>
          <cell r="AA15" t="str">
            <v>8.1</v>
          </cell>
        </row>
        <row r="16">
          <cell r="W16" t="str">
            <v>1-9</v>
          </cell>
          <cell r="X16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จำนวน 50 ต้น แล้วเสร็จ</v>
          </cell>
          <cell r="Y16">
            <v>0.53500000000000003</v>
          </cell>
          <cell r="Z16">
            <v>180</v>
          </cell>
          <cell r="AA16" t="str">
            <v>9.1</v>
          </cell>
        </row>
        <row r="17">
          <cell r="W17" t="str">
            <v>1-10</v>
          </cell>
          <cell r="X17" t="str">
            <v>ก่อสร้างคันป้องกันน้ำท่วมแบบที่ 4.4 ช่วงกม.0+000 ถึง 0+600 โดยทำการหล่อเสาเข็ม ค.อ.ร. I0.45X0.45X16ม.และนำส่งเข้าสถานที่ก่อสร้าง ส่วนที่เหลือทั้งหมดได้แล้วเสร็จ</v>
          </cell>
          <cell r="Y17">
            <v>0.214</v>
          </cell>
          <cell r="Z17">
            <v>180</v>
          </cell>
          <cell r="AA17" t="str">
            <v>10.1</v>
          </cell>
        </row>
        <row r="18">
          <cell r="W18" t="str">
            <v>1-11</v>
          </cell>
          <cell r="X18" t="str">
            <v>ก่อสร้างคันป้องกันน้ำท่วมแบบที่ 4.4 ช่วงกม.0+000 ถึง 0+600 โดยทำการหล่อเสาเข็ม ค.อ.ร. I0.35X0.35X10ม.และนำส่งเข้าสถานที่ก่อสร้าง จำนวน 115 ต้น แล้วเสร็จ</v>
          </cell>
          <cell r="Y18">
            <v>0.71599999999999997</v>
          </cell>
          <cell r="Z18">
            <v>120</v>
          </cell>
          <cell r="AA18" t="str">
            <v>11.1</v>
          </cell>
        </row>
        <row r="19">
          <cell r="W19" t="str">
            <v>1-12</v>
          </cell>
          <cell r="X19" t="str">
            <v>ก่อสร้างคันป้องกันน้ำท่วมแบบที่ 4.4 ช่วงกม.0+000 ถึง 0+600 โดยทำการหล่อเสาเข็ม ค.อ.ร. I0.35X0.35X10ม.และนำส่งเข้าสถานที่ก่อสร้าง จำนวน 115 ต้น แล้วเสร็จ</v>
          </cell>
          <cell r="Y19">
            <v>0.71599999999999997</v>
          </cell>
          <cell r="Z19">
            <v>120</v>
          </cell>
          <cell r="AA19" t="str">
            <v>12.1</v>
          </cell>
        </row>
        <row r="20">
          <cell r="W20" t="str">
            <v>1-13</v>
          </cell>
          <cell r="X20" t="str">
            <v>ก่อสร้างคันป้องกันน้ำท่วมแบบที่ 4.4 ช่วงกม.0+000 ถึง 0+600 โดยทำการหล่อเสาเข็ม ค.อ.ร. I0.35X0.35X10ม.และนำส่งเข้าสถานที่ก่อสร้าง จำนวน 115 ต้น แล้วเสร็จ</v>
          </cell>
          <cell r="Y20">
            <v>0.71599999999999997</v>
          </cell>
          <cell r="Z20">
            <v>150</v>
          </cell>
          <cell r="AA20" t="str">
            <v>13.1</v>
          </cell>
        </row>
        <row r="21">
          <cell r="W21" t="str">
            <v>1-14</v>
          </cell>
          <cell r="X21" t="str">
            <v>ก่อสร้างคันป้องกันน้ำท่วมแบบที่ 4.4 ช่วงกม.0+000 ถึง 0+600 โดยทำการหล่อเสาเข็ม ค.อ.ร. I0.35X0.35X10ม.และนำส่งเข้าสถานที่ก่อสร้าง จำนวน 115 ต้น แล้วเสร็จ</v>
          </cell>
          <cell r="Y21">
            <v>0.71599999999999997</v>
          </cell>
          <cell r="Z21">
            <v>150</v>
          </cell>
          <cell r="AA21" t="str">
            <v>14.1</v>
          </cell>
        </row>
        <row r="22">
          <cell r="W22" t="str">
            <v>1-15</v>
          </cell>
          <cell r="X22" t="str">
            <v>ก่อสร้างคันป้องกันน้ำท่วมแบบที่ 4.4 ช่วงกม.0+000 ถึง 0+600 โดยทำการหล่อเสาเข็ม ค.อ.ร. I0.35X0.35X10ม.และนำส่งเข้าสถานที่ก่อสร้าง จำนวน 115 ต้น แล้วเสร็จ</v>
          </cell>
          <cell r="Y22">
            <v>0.71599999999999997</v>
          </cell>
          <cell r="Z22">
            <v>180</v>
          </cell>
          <cell r="AA22" t="str">
            <v>15.1</v>
          </cell>
        </row>
        <row r="23">
          <cell r="W23" t="str">
            <v>1-16</v>
          </cell>
          <cell r="X23" t="str">
            <v>ก่อสร้างคันป้องกันน้ำท่วมแบบที่ 4.4 ช่วงกม.0+000 ถึง 0+600 โดยทำการหล่อเสาเข็ม ค.อ.ร. I0.35X0.35X10ม.และนำส่งเข้าสถานที่ก่อสร้าง ส่วนที่เหลือทั้งหมดได้แล้วเสร็จ</v>
          </cell>
          <cell r="Y23">
            <v>0.52900000000000003</v>
          </cell>
          <cell r="Z23">
            <v>180</v>
          </cell>
          <cell r="AA23" t="str">
            <v>16.1</v>
          </cell>
        </row>
        <row r="24">
          <cell r="W24" t="str">
            <v>1-17</v>
          </cell>
          <cell r="X24" t="str">
            <v>ก่อสร้างคันป้องกันน้ำท่วมแบบที่ 4.4 ช่วงกม.0+000 ถึง 0+600 โดยทำการตอกเสาเข็ม ค.อ.ร. I0.45X0.45X16ม. ตามรูปแบบ จำนวน 100 ต้น แล้วเสร็จ</v>
          </cell>
          <cell r="Y24">
            <v>0.49099999999999999</v>
          </cell>
          <cell r="Z24">
            <v>390</v>
          </cell>
          <cell r="AA24" t="str">
            <v>17.1</v>
          </cell>
        </row>
        <row r="25">
          <cell r="W25" t="str">
            <v>1-18</v>
          </cell>
          <cell r="X25" t="str">
            <v>ก่อสร้างคันป้องกันน้ำท่วมแบบที่ 4.4 ช่วงกม.0+000 ถึง 0+600 โดยทำการตอกเสาเข็ม ค.อ.ร. I0.45X0.45X16ม. ตามรูปแบบ จำนวน 100 ต้น แล้วเสร็จ</v>
          </cell>
          <cell r="Y25">
            <v>0.49099999999999999</v>
          </cell>
          <cell r="Z25">
            <v>390</v>
          </cell>
          <cell r="AA25" t="str">
            <v>18.1</v>
          </cell>
        </row>
        <row r="26">
          <cell r="W26" t="str">
            <v>1-19</v>
          </cell>
          <cell r="X26" t="str">
            <v>ก่อสร้างคันป้องกันน้ำท่วมแบบที่ 4.4 ช่วงกม.0+000 ถึง 0+600 โดยทำการตอกเสาเข็ม ค.อ.ร. I0.45X0.45X16ม. ตามรูปแบบ จำนวน 100 ต้น แล้วเสร็จ</v>
          </cell>
          <cell r="Y26">
            <v>0.49099999999999999</v>
          </cell>
          <cell r="Z26">
            <v>420</v>
          </cell>
          <cell r="AA26" t="str">
            <v>19.1</v>
          </cell>
        </row>
        <row r="27">
          <cell r="W27" t="str">
            <v>1-20</v>
          </cell>
          <cell r="X27" t="str">
            <v>ก่อสร้างคันป้องกันน้ำท่วมแบบที่ 4.4 ช่วงกม.0+000 ถึง 0+600 โดยทำการตอกเสาเข็ม ค.อ.ร. I0.45X0.45X16ม. ตามรูปแบบ จำนวน 100 ต้น แล้วเสร็จ</v>
          </cell>
          <cell r="Y27">
            <v>0.49099999999999999</v>
          </cell>
          <cell r="Z27">
            <v>420</v>
          </cell>
          <cell r="AA27" t="str">
            <v>20.1</v>
          </cell>
        </row>
        <row r="28">
          <cell r="W28" t="str">
            <v>1-21</v>
          </cell>
          <cell r="X28" t="str">
            <v>ก่อสร้างคันป้องกันน้ำท่วมแบบที่ 4.4 ช่วงกม.0+000 ถึง 0+600 โดยทำการตอกเสาเข็ม ค.อ.ร. I0.45X0.45X16ม. ตามรูปแบบ ส่วนที่เหลือทั้งหมดได้แล้วเสร็จ</v>
          </cell>
          <cell r="Y28">
            <v>9.8000000000000004E-2</v>
          </cell>
          <cell r="Z28">
            <v>420</v>
          </cell>
          <cell r="AA28" t="str">
            <v>21.1</v>
          </cell>
        </row>
        <row r="29">
          <cell r="W29" t="str">
            <v>1-22</v>
          </cell>
          <cell r="X29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จำนวน 100 ต้น แล้วเสร็จ</v>
          </cell>
          <cell r="Y29">
            <v>0.40899999999999997</v>
          </cell>
          <cell r="Z29">
            <v>390</v>
          </cell>
          <cell r="AA29" t="str">
            <v>22.1</v>
          </cell>
        </row>
        <row r="30">
          <cell r="W30" t="str">
            <v>1-23</v>
          </cell>
          <cell r="X30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จำนวน 100 ต้น แล้วเสร็จ</v>
          </cell>
          <cell r="Y30">
            <v>0.40899999999999997</v>
          </cell>
          <cell r="Z30">
            <v>390</v>
          </cell>
          <cell r="AA30" t="str">
            <v>23.1</v>
          </cell>
        </row>
        <row r="31">
          <cell r="W31" t="str">
            <v>1-24</v>
          </cell>
          <cell r="X31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จำนวน 100 ต้น แล้วเสร็จ</v>
          </cell>
          <cell r="Y31">
            <v>0.40899999999999997</v>
          </cell>
          <cell r="Z31">
            <v>390</v>
          </cell>
          <cell r="AA31" t="str">
            <v>24.1</v>
          </cell>
        </row>
        <row r="32">
          <cell r="W32" t="str">
            <v>1-25</v>
          </cell>
          <cell r="X32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จำนวน 100 ต้น แล้วเสร็จ</v>
          </cell>
          <cell r="Y32">
            <v>0.40899999999999997</v>
          </cell>
          <cell r="Z32">
            <v>420</v>
          </cell>
          <cell r="AA32" t="str">
            <v>25.1</v>
          </cell>
        </row>
        <row r="33">
          <cell r="W33" t="str">
            <v>1-26</v>
          </cell>
          <cell r="X33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จำนวน 100 ต้น แล้วเสร็จ</v>
          </cell>
          <cell r="Y33">
            <v>0.40899999999999997</v>
          </cell>
          <cell r="Z33">
            <v>420</v>
          </cell>
          <cell r="AA33" t="str">
            <v>26.1</v>
          </cell>
        </row>
        <row r="34">
          <cell r="W34" t="str">
            <v>1-27</v>
          </cell>
          <cell r="X34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จำนวน 100 ต้น แล้วเสร็จ</v>
          </cell>
          <cell r="Y34">
            <v>0.40899999999999997</v>
          </cell>
          <cell r="Z34">
            <v>420</v>
          </cell>
          <cell r="AA34" t="str">
            <v>27.1</v>
          </cell>
        </row>
        <row r="35">
          <cell r="W35" t="str">
            <v>1-28</v>
          </cell>
          <cell r="X35" t="str">
            <v>ก่อสร้างคันป้องกันน้ำท่วมแบบที่ 4.4 ช่วงกม.0+000 ถึง 0+600 โดยทำการตอกเสาเข็ม ค.อ.ร. I0.35X0.35X16ม. ตามรูปแบบ ส่วนที่เหลือทั้งหมดได้แล้วเสร็จ</v>
          </cell>
          <cell r="Y35">
            <v>0.245</v>
          </cell>
          <cell r="Z35">
            <v>420</v>
          </cell>
          <cell r="AA35" t="str">
            <v>28.1</v>
          </cell>
        </row>
        <row r="36">
          <cell r="W36" t="str">
            <v>1-29</v>
          </cell>
          <cell r="X36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36">
            <v>0.42399999999999999</v>
          </cell>
          <cell r="Z36">
            <v>300</v>
          </cell>
          <cell r="AA36" t="str">
            <v>29.1</v>
          </cell>
        </row>
        <row r="37">
          <cell r="W37" t="str">
            <v>1-30</v>
          </cell>
          <cell r="X37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37">
            <v>0.42399999999999999</v>
          </cell>
          <cell r="Z37">
            <v>300</v>
          </cell>
          <cell r="AA37" t="str">
            <v>30.1</v>
          </cell>
        </row>
        <row r="38">
          <cell r="W38" t="str">
            <v>1-31</v>
          </cell>
          <cell r="X38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38">
            <v>0.42399999999999999</v>
          </cell>
          <cell r="Z38">
            <v>300</v>
          </cell>
          <cell r="AA38" t="str">
            <v>31.1</v>
          </cell>
        </row>
        <row r="39">
          <cell r="W39" t="str">
            <v>1-32</v>
          </cell>
          <cell r="X39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39">
            <v>0.42399999999999999</v>
          </cell>
          <cell r="Z39">
            <v>300</v>
          </cell>
          <cell r="AA39" t="str">
            <v>32.1</v>
          </cell>
        </row>
        <row r="40">
          <cell r="W40" t="str">
            <v>1-33</v>
          </cell>
          <cell r="X40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0">
            <v>0.42399999999999999</v>
          </cell>
          <cell r="Z40">
            <v>300</v>
          </cell>
          <cell r="AA40" t="str">
            <v>33.1</v>
          </cell>
        </row>
        <row r="41">
          <cell r="W41" t="str">
            <v>1-34</v>
          </cell>
          <cell r="X41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1">
            <v>0.42399999999999999</v>
          </cell>
          <cell r="Z41">
            <v>300</v>
          </cell>
          <cell r="AA41" t="str">
            <v>34.1</v>
          </cell>
        </row>
        <row r="42">
          <cell r="W42" t="str">
            <v>1-35</v>
          </cell>
          <cell r="X42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2">
            <v>0.42399999999999999</v>
          </cell>
          <cell r="Z42">
            <v>330</v>
          </cell>
          <cell r="AA42" t="str">
            <v>35.1</v>
          </cell>
        </row>
        <row r="43">
          <cell r="W43" t="str">
            <v>1-36</v>
          </cell>
          <cell r="X43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3">
            <v>0.42399999999999999</v>
          </cell>
          <cell r="Z43">
            <v>330</v>
          </cell>
          <cell r="AA43" t="str">
            <v>36.1</v>
          </cell>
        </row>
        <row r="44">
          <cell r="W44" t="str">
            <v>1-37</v>
          </cell>
          <cell r="X44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4">
            <v>0.42399999999999999</v>
          </cell>
          <cell r="Z44">
            <v>330</v>
          </cell>
          <cell r="AA44" t="str">
            <v>37.1</v>
          </cell>
        </row>
        <row r="45">
          <cell r="W45" t="str">
            <v>1-38</v>
          </cell>
          <cell r="X45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5">
            <v>0.42399999999999999</v>
          </cell>
          <cell r="Z45">
            <v>330</v>
          </cell>
          <cell r="AA45" t="str">
            <v>38.1</v>
          </cell>
        </row>
        <row r="46">
          <cell r="W46" t="str">
            <v>1-39</v>
          </cell>
          <cell r="X46" t="str">
            <v>ก่อสร้างคันป้องกันน้ำท่วมแบบที่ 4.4 ช่วงกม.0+000 ถึง 0+600 โดยทำการตอก STEEL WATER STOP PANEL ยาว 4.00 ม. คิดเป็นระยะทาง 50 เมตร แล้วเสร็จ</v>
          </cell>
          <cell r="Y46">
            <v>0.42399999999999999</v>
          </cell>
          <cell r="Z46">
            <v>330</v>
          </cell>
          <cell r="AA46" t="str">
            <v>39.1</v>
          </cell>
        </row>
        <row r="47">
          <cell r="W47" t="str">
            <v>1-40</v>
          </cell>
          <cell r="X47" t="str">
            <v>ก่อสร้างคันป้องกันน้ำท่วมแบบที่ 4.4 ช่วงกม.0+000 ถึง 0+600 โดยทำการตอก STEEL WATER STOP PANEL ยาว 4.00 ม. ส่วนที่เหลือทั้งหมดได้แล้วเสร็จ</v>
          </cell>
          <cell r="Y47">
            <v>0.42399999999999999</v>
          </cell>
          <cell r="Z47">
            <v>330</v>
          </cell>
          <cell r="AA47" t="str">
            <v>40.1</v>
          </cell>
        </row>
        <row r="48">
          <cell r="W48" t="str">
            <v>1-41</v>
          </cell>
          <cell r="X48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48">
            <v>0.47699999999999998</v>
          </cell>
          <cell r="Z48">
            <v>450</v>
          </cell>
          <cell r="AA48" t="str">
            <v>41.1</v>
          </cell>
        </row>
        <row r="49">
          <cell r="W49" t="str">
            <v>1-42</v>
          </cell>
          <cell r="X49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49">
            <v>0.47699999999999998</v>
          </cell>
          <cell r="Z49">
            <v>450</v>
          </cell>
          <cell r="AA49" t="str">
            <v>42.1</v>
          </cell>
        </row>
        <row r="50">
          <cell r="W50" t="str">
            <v>1-43</v>
          </cell>
          <cell r="X50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0">
            <v>0.47699999999999998</v>
          </cell>
          <cell r="Z50">
            <v>450</v>
          </cell>
          <cell r="AA50" t="str">
            <v>43.1</v>
          </cell>
        </row>
        <row r="51">
          <cell r="W51" t="str">
            <v>1-44</v>
          </cell>
          <cell r="X51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1">
            <v>0.47699999999999998</v>
          </cell>
          <cell r="Z51">
            <v>450</v>
          </cell>
          <cell r="AA51" t="str">
            <v>44.1</v>
          </cell>
        </row>
        <row r="52">
          <cell r="W52" t="str">
            <v>1-45</v>
          </cell>
          <cell r="X52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2">
            <v>0.47699999999999998</v>
          </cell>
          <cell r="Z52">
            <v>450</v>
          </cell>
          <cell r="AA52" t="str">
            <v>45.1</v>
          </cell>
        </row>
        <row r="53">
          <cell r="W53" t="str">
            <v>1-46</v>
          </cell>
          <cell r="X53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3">
            <v>0.47699999999999998</v>
          </cell>
          <cell r="Z53">
            <v>450</v>
          </cell>
          <cell r="AA53" t="str">
            <v>46.1</v>
          </cell>
        </row>
        <row r="54">
          <cell r="W54" t="str">
            <v>1-47</v>
          </cell>
          <cell r="X54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4">
            <v>0.47699999999999998</v>
          </cell>
          <cell r="Z54">
            <v>480</v>
          </cell>
          <cell r="AA54" t="str">
            <v>47.1</v>
          </cell>
        </row>
        <row r="55">
          <cell r="W55" t="str">
            <v>1-48</v>
          </cell>
          <cell r="X55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5">
            <v>0.47699999999999998</v>
          </cell>
          <cell r="Z55">
            <v>480</v>
          </cell>
          <cell r="AA55" t="str">
            <v>48.1</v>
          </cell>
        </row>
        <row r="56">
          <cell r="W56" t="str">
            <v>1-49</v>
          </cell>
          <cell r="X56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6">
            <v>0.47699999999999998</v>
          </cell>
          <cell r="Z56">
            <v>480</v>
          </cell>
          <cell r="AA56" t="str">
            <v>49.1</v>
          </cell>
        </row>
        <row r="57">
          <cell r="W57" t="str">
            <v>1-50</v>
          </cell>
          <cell r="X57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7">
            <v>0.47699999999999998</v>
          </cell>
          <cell r="Z57">
            <v>480</v>
          </cell>
          <cell r="AA57" t="str">
            <v>50.1</v>
          </cell>
        </row>
        <row r="58">
          <cell r="W58" t="str">
            <v>1-51</v>
          </cell>
          <cell r="X58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58">
            <v>0.47699999999999998</v>
          </cell>
          <cell r="Z58">
            <v>480</v>
          </cell>
          <cell r="AA58" t="str">
            <v>51.1</v>
          </cell>
        </row>
        <row r="59">
          <cell r="W59" t="str">
            <v>1-52</v>
          </cell>
          <cell r="X59" t="str">
            <v>ก่อสร้างคันป้องกันน้ำท่วมแบบที่ 4.4 ช่วงกม.0+000 ถึง 0+600 โดยทำการติดตั้งแผ่นกันดิน ค.ส.ล. และก่อสร้างคานทับหลัง ค.ส.ล. ส่วนที่เหลือทั้งหมดได้แล้วเสร็จ</v>
          </cell>
          <cell r="Y59">
            <v>0.47699999999999998</v>
          </cell>
          <cell r="Z59">
            <v>480</v>
          </cell>
          <cell r="AA59" t="str">
            <v>52.1</v>
          </cell>
        </row>
        <row r="60">
          <cell r="W60" t="str">
            <v>1-53</v>
          </cell>
          <cell r="X60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0">
            <v>0.42799999999999999</v>
          </cell>
          <cell r="Z60">
            <v>510</v>
          </cell>
          <cell r="AA60" t="str">
            <v>53.1</v>
          </cell>
        </row>
        <row r="61">
          <cell r="W61" t="str">
            <v>1-54</v>
          </cell>
          <cell r="X61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1">
            <v>0.42799999999999999</v>
          </cell>
          <cell r="Z61">
            <v>510</v>
          </cell>
          <cell r="AA61" t="str">
            <v>54.1</v>
          </cell>
        </row>
        <row r="62">
          <cell r="W62" t="str">
            <v>1-55</v>
          </cell>
          <cell r="X62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2">
            <v>0.42799999999999999</v>
          </cell>
          <cell r="Z62">
            <v>510</v>
          </cell>
          <cell r="AA62" t="str">
            <v>55.1</v>
          </cell>
        </row>
        <row r="63">
          <cell r="W63" t="str">
            <v>1-56</v>
          </cell>
          <cell r="X63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3">
            <v>0.42799999999999999</v>
          </cell>
          <cell r="Z63">
            <v>510</v>
          </cell>
          <cell r="AA63" t="str">
            <v>56.1</v>
          </cell>
        </row>
        <row r="64">
          <cell r="W64" t="str">
            <v>1-57</v>
          </cell>
          <cell r="X64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4">
            <v>0.42799999999999999</v>
          </cell>
          <cell r="Z64">
            <v>510</v>
          </cell>
          <cell r="AA64" t="str">
            <v>57.1</v>
          </cell>
        </row>
        <row r="65">
          <cell r="W65" t="str">
            <v>1-58</v>
          </cell>
          <cell r="X65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5">
            <v>0.42799999999999999</v>
          </cell>
          <cell r="Z65">
            <v>510</v>
          </cell>
          <cell r="AA65" t="str">
            <v>58.1</v>
          </cell>
        </row>
        <row r="66">
          <cell r="W66" t="str">
            <v>1-59</v>
          </cell>
          <cell r="X66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6">
            <v>0.42799999999999999</v>
          </cell>
          <cell r="Z66">
            <v>540</v>
          </cell>
          <cell r="AA66" t="str">
            <v>59.1</v>
          </cell>
        </row>
        <row r="67">
          <cell r="W67" t="str">
            <v>1-60</v>
          </cell>
          <cell r="X67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7">
            <v>0.42799999999999999</v>
          </cell>
          <cell r="Z67">
            <v>540</v>
          </cell>
          <cell r="AA67" t="str">
            <v>60.1</v>
          </cell>
        </row>
        <row r="68">
          <cell r="W68" t="str">
            <v>1-61</v>
          </cell>
          <cell r="X68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8">
            <v>0.42799999999999999</v>
          </cell>
          <cell r="Z68">
            <v>540</v>
          </cell>
          <cell r="AA68" t="str">
            <v>61.1</v>
          </cell>
        </row>
        <row r="69">
          <cell r="W69" t="str">
            <v>1-62</v>
          </cell>
          <cell r="X69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69">
            <v>0.42799999999999999</v>
          </cell>
          <cell r="Z69">
            <v>540</v>
          </cell>
          <cell r="AA69" t="str">
            <v>62.1</v>
          </cell>
        </row>
        <row r="70">
          <cell r="W70" t="str">
            <v>1-63</v>
          </cell>
          <cell r="X70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70">
            <v>0.42799999999999999</v>
          </cell>
          <cell r="Z70">
            <v>540</v>
          </cell>
          <cell r="AA70" t="str">
            <v>63.1</v>
          </cell>
        </row>
        <row r="71">
          <cell r="W71" t="str">
            <v>1-64</v>
          </cell>
          <cell r="X71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71">
            <v>0.42799999999999999</v>
          </cell>
          <cell r="Z71">
            <v>540</v>
          </cell>
          <cell r="AA71" t="str">
            <v>64.1</v>
          </cell>
        </row>
        <row r="72">
          <cell r="W72" t="str">
            <v>1-65</v>
          </cell>
          <cell r="X72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72">
            <v>0.42799999999999999</v>
          </cell>
          <cell r="Z72">
            <v>540</v>
          </cell>
          <cell r="AA72" t="str">
            <v>65.1</v>
          </cell>
        </row>
        <row r="73">
          <cell r="W73" t="str">
            <v>1-66</v>
          </cell>
          <cell r="X73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73">
            <v>0.42799999999999999</v>
          </cell>
          <cell r="Z73">
            <v>540</v>
          </cell>
          <cell r="AA73" t="str">
            <v>66.1</v>
          </cell>
        </row>
        <row r="74">
          <cell r="W74" t="str">
            <v>1-67</v>
          </cell>
          <cell r="X74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74">
            <v>0.42799999999999999</v>
          </cell>
          <cell r="Z74">
            <v>540</v>
          </cell>
          <cell r="AA74" t="str">
            <v>67.1</v>
          </cell>
        </row>
        <row r="75">
          <cell r="W75" t="str">
            <v>1-68</v>
          </cell>
          <cell r="X75" t="str">
            <v>ก่อสร้างคันป้องกันน้ำท่วมแบบที่ 4.4 ช่วงกม.0+000 ถึง 0+600 โดยทำการทิ้งหินหน้าเขื่อนตามรูปแบบ คิดเป็นระยะทาง 35 เมตร แล้วเสร็จ</v>
          </cell>
          <cell r="Y75">
            <v>0.42799999999999999</v>
          </cell>
          <cell r="Z75">
            <v>540</v>
          </cell>
          <cell r="AA75" t="str">
            <v>68.1</v>
          </cell>
        </row>
        <row r="76">
          <cell r="W76" t="str">
            <v>1-69</v>
          </cell>
          <cell r="X76" t="str">
            <v>ก่อสร้างคันป้องกันน้ำท่วมแบบที่ 4.4 ช่วงกม.0+000 ถึง 0+600 โดยทำการทิ้งหินหน้าเขื่อนตามรูปแบบ ส่วนที่เหลือทั้งหมดได้แล้วเสร็จ</v>
          </cell>
          <cell r="Y76">
            <v>0.48899999999999999</v>
          </cell>
          <cell r="Z76">
            <v>540</v>
          </cell>
          <cell r="AA76" t="str">
            <v>69.1</v>
          </cell>
        </row>
        <row r="77">
          <cell r="W77" t="str">
            <v>1-70</v>
          </cell>
          <cell r="X77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77">
            <v>0.42599999999999999</v>
          </cell>
          <cell r="Z77">
            <v>570</v>
          </cell>
          <cell r="AA77" t="str">
            <v>70.1</v>
          </cell>
        </row>
        <row r="78">
          <cell r="W78" t="str">
            <v>1-71</v>
          </cell>
          <cell r="X78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78">
            <v>0.42599999999999999</v>
          </cell>
          <cell r="Z78">
            <v>570</v>
          </cell>
          <cell r="AA78" t="str">
            <v>71.1</v>
          </cell>
        </row>
        <row r="79">
          <cell r="W79" t="str">
            <v>1-72</v>
          </cell>
          <cell r="X79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79">
            <v>0.42599999999999999</v>
          </cell>
          <cell r="Z79">
            <v>570</v>
          </cell>
          <cell r="AA79" t="str">
            <v>72.1</v>
          </cell>
        </row>
        <row r="80">
          <cell r="W80" t="str">
            <v>1-73</v>
          </cell>
          <cell r="X80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80">
            <v>0.42599999999999999</v>
          </cell>
          <cell r="Z80">
            <v>570</v>
          </cell>
          <cell r="AA80" t="str">
            <v>73.1</v>
          </cell>
        </row>
        <row r="81">
          <cell r="W81" t="str">
            <v>1-74</v>
          </cell>
          <cell r="X81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81">
            <v>0.42599999999999999</v>
          </cell>
          <cell r="Z81">
            <v>570</v>
          </cell>
          <cell r="AA81" t="str">
            <v>74.1</v>
          </cell>
        </row>
        <row r="82">
          <cell r="W82" t="str">
            <v>1-75</v>
          </cell>
          <cell r="X82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82">
            <v>0.42599999999999999</v>
          </cell>
          <cell r="Z82">
            <v>600</v>
          </cell>
          <cell r="AA82" t="str">
            <v>75.1</v>
          </cell>
        </row>
        <row r="83">
          <cell r="W83" t="str">
            <v>1-76</v>
          </cell>
          <cell r="X83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คิดเป็นระยะทาง 70 เมตร แล้วเสร็จ</v>
          </cell>
          <cell r="Y83">
            <v>0.42599999999999999</v>
          </cell>
          <cell r="Z83">
            <v>600</v>
          </cell>
          <cell r="AA83" t="str">
            <v>76.1</v>
          </cell>
        </row>
        <row r="84">
          <cell r="W84" t="str">
            <v>1-77</v>
          </cell>
          <cell r="X84" t="str">
            <v>ก่อสร้างคันป้องกันน้ำท่วมแบบที่ 4.4 ช่วงกม.0+000 ถึง 0+600 โดยทำการก่อสร้างท่อระบายน้ำและบ่อพัก ค.ส.ล. ส่วนที่เหลือทั้งหมดได้แล้วเสร็จ</v>
          </cell>
          <cell r="Y84">
            <v>0.371</v>
          </cell>
          <cell r="Z84">
            <v>600</v>
          </cell>
          <cell r="AA84" t="str">
            <v>77.1</v>
          </cell>
        </row>
        <row r="85">
          <cell r="W85" t="str">
            <v>1-78</v>
          </cell>
          <cell r="X85" t="str">
            <v>ก่อสร้างคันป้องกันน้ำท่วมแบบที่ 4.4 ช่วงกม.0+000 ถึง 0+600 โดยทำการก่อสร้างบันไดท่าน้ำ ค.ส.ล. จำนวน 2 แห่ง แล้วเสร็จ</v>
          </cell>
          <cell r="Y85">
            <v>0.23799999999999999</v>
          </cell>
          <cell r="Z85">
            <v>600</v>
          </cell>
          <cell r="AA85" t="str">
            <v>78.1</v>
          </cell>
        </row>
        <row r="86">
          <cell r="W86" t="str">
            <v>1-79</v>
          </cell>
          <cell r="X86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86">
            <v>0.48199999999999998</v>
          </cell>
          <cell r="Z86">
            <v>630</v>
          </cell>
          <cell r="AA86" t="str">
            <v>79.1</v>
          </cell>
        </row>
        <row r="87">
          <cell r="W87" t="str">
            <v>1-80</v>
          </cell>
          <cell r="X87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87">
            <v>0.48199999999999998</v>
          </cell>
          <cell r="Z87">
            <v>630</v>
          </cell>
          <cell r="AA87" t="str">
            <v>80.1</v>
          </cell>
        </row>
        <row r="88">
          <cell r="W88" t="str">
            <v>1-81</v>
          </cell>
          <cell r="X88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88">
            <v>0.48199999999999998</v>
          </cell>
          <cell r="Z88">
            <v>630</v>
          </cell>
          <cell r="AA88" t="str">
            <v>81.1</v>
          </cell>
        </row>
        <row r="89">
          <cell r="W89" t="str">
            <v>1-82</v>
          </cell>
          <cell r="X89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89">
            <v>0.48199999999999998</v>
          </cell>
          <cell r="Z89">
            <v>630</v>
          </cell>
          <cell r="AA89" t="str">
            <v>82.1</v>
          </cell>
        </row>
        <row r="90">
          <cell r="W90" t="str">
            <v>1-83</v>
          </cell>
          <cell r="X90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0">
            <v>0.48199999999999998</v>
          </cell>
          <cell r="Z90">
            <v>630</v>
          </cell>
          <cell r="AA90" t="str">
            <v>83.1</v>
          </cell>
        </row>
        <row r="91">
          <cell r="W91" t="str">
            <v>1-84</v>
          </cell>
          <cell r="X91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1">
            <v>0.48199999999999998</v>
          </cell>
          <cell r="Z91">
            <v>630</v>
          </cell>
          <cell r="AA91" t="str">
            <v>84.1</v>
          </cell>
        </row>
        <row r="92">
          <cell r="W92" t="str">
            <v>1-85</v>
          </cell>
          <cell r="X92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2">
            <v>0.48199999999999998</v>
          </cell>
          <cell r="Z92">
            <v>630</v>
          </cell>
          <cell r="AA92" t="str">
            <v>85.1</v>
          </cell>
        </row>
        <row r="93">
          <cell r="W93" t="str">
            <v>1-86</v>
          </cell>
          <cell r="X93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3">
            <v>0.48199999999999998</v>
          </cell>
          <cell r="Z93">
            <v>630</v>
          </cell>
          <cell r="AA93" t="str">
            <v>86.1</v>
          </cell>
        </row>
        <row r="94">
          <cell r="W94" t="str">
            <v>1-87</v>
          </cell>
          <cell r="X94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4">
            <v>0.48199999999999998</v>
          </cell>
          <cell r="Z94">
            <v>660</v>
          </cell>
          <cell r="AA94" t="str">
            <v>87.1</v>
          </cell>
        </row>
        <row r="95">
          <cell r="W95" t="str">
            <v>1-88</v>
          </cell>
          <cell r="X95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5">
            <v>0.48199999999999998</v>
          </cell>
          <cell r="Z95">
            <v>660</v>
          </cell>
          <cell r="AA95" t="str">
            <v>88.1</v>
          </cell>
        </row>
        <row r="96">
          <cell r="W96" t="str">
            <v>1-89</v>
          </cell>
          <cell r="X96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6">
            <v>0.48199999999999998</v>
          </cell>
          <cell r="Z96">
            <v>660</v>
          </cell>
          <cell r="AA96" t="str">
            <v>89.1</v>
          </cell>
        </row>
        <row r="97">
          <cell r="W97" t="str">
            <v>1-90</v>
          </cell>
          <cell r="X97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7">
            <v>0.48199999999999998</v>
          </cell>
          <cell r="Z97">
            <v>660</v>
          </cell>
          <cell r="AA97" t="str">
            <v>90.1</v>
          </cell>
        </row>
        <row r="98">
          <cell r="W98" t="str">
            <v>1-91</v>
          </cell>
          <cell r="X98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8">
            <v>0.48199999999999998</v>
          </cell>
          <cell r="Z98">
            <v>660</v>
          </cell>
          <cell r="AA98" t="str">
            <v>91.1</v>
          </cell>
        </row>
        <row r="99">
          <cell r="W99" t="str">
            <v>1-92</v>
          </cell>
          <cell r="X99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99">
            <v>0.48199999999999998</v>
          </cell>
          <cell r="Z99">
            <v>660</v>
          </cell>
          <cell r="AA99" t="str">
            <v>92.1</v>
          </cell>
        </row>
        <row r="100">
          <cell r="W100" t="str">
            <v>1-93</v>
          </cell>
          <cell r="X100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0">
            <v>0.48199999999999998</v>
          </cell>
          <cell r="Z100">
            <v>660</v>
          </cell>
          <cell r="AA100" t="str">
            <v>93.1</v>
          </cell>
        </row>
        <row r="101">
          <cell r="W101" t="str">
            <v>1-94</v>
          </cell>
          <cell r="X101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1">
            <v>0.48199999999999998</v>
          </cell>
          <cell r="Z101">
            <v>660</v>
          </cell>
          <cell r="AA101" t="str">
            <v>94.1</v>
          </cell>
        </row>
        <row r="102">
          <cell r="W102" t="str">
            <v>1-95</v>
          </cell>
          <cell r="X102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2">
            <v>0.48199999999999998</v>
          </cell>
          <cell r="Z102">
            <v>660</v>
          </cell>
          <cell r="AA102" t="str">
            <v>95.1</v>
          </cell>
        </row>
        <row r="103">
          <cell r="W103" t="str">
            <v>1-96</v>
          </cell>
          <cell r="X103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3">
            <v>0.48199999999999998</v>
          </cell>
          <cell r="Z103">
            <v>660</v>
          </cell>
          <cell r="AA103" t="str">
            <v>96.1</v>
          </cell>
        </row>
        <row r="104">
          <cell r="W104" t="str">
            <v>1-97</v>
          </cell>
          <cell r="X104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4">
            <v>0.48199999999999998</v>
          </cell>
          <cell r="Z104">
            <v>660</v>
          </cell>
          <cell r="AA104" t="str">
            <v>97.1</v>
          </cell>
        </row>
        <row r="105">
          <cell r="W105" t="str">
            <v>1-98</v>
          </cell>
          <cell r="X105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5">
            <v>0.48199999999999998</v>
          </cell>
          <cell r="Z105">
            <v>660</v>
          </cell>
          <cell r="AA105" t="str">
            <v>98.1</v>
          </cell>
        </row>
        <row r="106">
          <cell r="W106" t="str">
            <v>1-99</v>
          </cell>
          <cell r="X106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6">
            <v>0.48199999999999998</v>
          </cell>
          <cell r="Z106">
            <v>660</v>
          </cell>
          <cell r="AA106" t="str">
            <v>99.1</v>
          </cell>
        </row>
        <row r="107">
          <cell r="W107" t="str">
            <v>1-100</v>
          </cell>
          <cell r="X107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7">
            <v>0.48199999999999998</v>
          </cell>
          <cell r="Z107">
            <v>660</v>
          </cell>
          <cell r="AA107" t="str">
            <v>100.1</v>
          </cell>
        </row>
        <row r="108">
          <cell r="W108" t="str">
            <v>1-101</v>
          </cell>
          <cell r="X108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8">
            <v>0.48199999999999998</v>
          </cell>
          <cell r="Z108">
            <v>690</v>
          </cell>
          <cell r="AA108" t="str">
            <v>101.1</v>
          </cell>
        </row>
        <row r="109">
          <cell r="W109" t="str">
            <v>1-102</v>
          </cell>
          <cell r="X109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09">
            <v>0.48199999999999998</v>
          </cell>
          <cell r="Z109">
            <v>690</v>
          </cell>
          <cell r="AA109" t="str">
            <v>102.1</v>
          </cell>
        </row>
        <row r="110">
          <cell r="W110" t="str">
            <v>1-103</v>
          </cell>
          <cell r="X110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10">
            <v>0.48199999999999998</v>
          </cell>
          <cell r="Z110">
            <v>690</v>
          </cell>
          <cell r="AA110" t="str">
            <v>103.1</v>
          </cell>
        </row>
        <row r="111">
          <cell r="W111" t="str">
            <v>1-104</v>
          </cell>
          <cell r="X111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11">
            <v>0.48199999999999998</v>
          </cell>
          <cell r="Z111">
            <v>690</v>
          </cell>
          <cell r="AA111" t="str">
            <v>104.1</v>
          </cell>
        </row>
        <row r="112">
          <cell r="W112" t="str">
            <v>1-105</v>
          </cell>
          <cell r="X112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12">
            <v>0.48199999999999998</v>
          </cell>
          <cell r="Z112">
            <v>690</v>
          </cell>
          <cell r="AA112" t="str">
            <v>105.1</v>
          </cell>
        </row>
        <row r="113">
          <cell r="W113" t="str">
            <v>1-106</v>
          </cell>
          <cell r="X113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13">
            <v>0.48199999999999998</v>
          </cell>
          <cell r="Z113">
            <v>690</v>
          </cell>
          <cell r="AA113" t="str">
            <v>106.1</v>
          </cell>
        </row>
        <row r="114">
          <cell r="W114" t="str">
            <v>1-107</v>
          </cell>
          <cell r="X114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คิดเป็นระยะทาง 20 เมตร แล้วเสร็จ</v>
          </cell>
          <cell r="Y114">
            <v>0.48199999999999998</v>
          </cell>
          <cell r="Z114">
            <v>690</v>
          </cell>
          <cell r="AA114" t="str">
            <v>107.1</v>
          </cell>
        </row>
        <row r="115">
          <cell r="W115" t="str">
            <v>1-108</v>
          </cell>
          <cell r="X115" t="str">
            <v>ก่อสร้างคันป้องกันน้ำท่วมแบบที่ 4.4 ช่วงกม.0+000 ถึง 0+600 โดยทำการถมดินหลังเขื่อน ติดตั้งแผ่นใยสังเคราะห์ และเรียงหินหน้าเขื่อน ส่วนที่เหลือทั้งหมดได้แล้วเสร็จ</v>
          </cell>
          <cell r="Y115">
            <v>0.48199999999999998</v>
          </cell>
          <cell r="Z115">
            <v>690</v>
          </cell>
          <cell r="AA115" t="str">
            <v>108.1</v>
          </cell>
        </row>
        <row r="116">
          <cell r="W116" t="str">
            <v>1-109</v>
          </cell>
          <cell r="X116" t="str">
            <v>ก่อสร้างคันป้องกันน้ำท่วมแบบที่ 4.4 ช่วงกม.0+000 ถึง 0+600 โดยทำการก่อสร้างพื้นทางเดิน ค.ส.ล. และกำแพงกันน้ำ ค.ส.ล. คิดเป็นระยะทาง 300 เมตร แล้วเสร็จ</v>
          </cell>
          <cell r="Y116">
            <v>0.68799999999999994</v>
          </cell>
          <cell r="Z116">
            <v>720</v>
          </cell>
          <cell r="AA116" t="str">
            <v>109.1</v>
          </cell>
        </row>
        <row r="117">
          <cell r="W117" t="str">
            <v>1-110</v>
          </cell>
          <cell r="X117" t="str">
            <v>ก่อสร้างคันป้องกันน้ำท่วมแบบที่ 4.4 ช่วงกม.0+000 ถึง 0+600 โดยทำการก่อสร้างพื้นทางเดิน ค.ส.ล.  กำแพงกันน้ำ ค.ส.ล. และงานตามรูปแบบ ส่วนที่เหลือทั้งหมดได้แล้วเสร็จ</v>
          </cell>
          <cell r="Y117">
            <v>0.67500000000000004</v>
          </cell>
          <cell r="Z117">
            <v>750</v>
          </cell>
          <cell r="AA117" t="str">
            <v>110.1</v>
          </cell>
        </row>
        <row r="118">
          <cell r="W118" t="str">
            <v>1-111</v>
          </cell>
          <cell r="X118" t="str">
            <v>งานก่อสร้างคันป้องกันน้ำท่วมแบบที่ 4.4 ช่วงกม. 0+600 ถึง 1+021.5 โดยทำการหล่อเสาเข็ม ค.อ.ร. I0.45X0.45X16ม.และนำส่งเข้าสถานที่ก่อสร้าง คิดเป็นระยะทาง 50 ต้น แล้วเสร็จ</v>
          </cell>
          <cell r="Y118">
            <v>0.53500000000000003</v>
          </cell>
          <cell r="Z118">
            <v>210</v>
          </cell>
          <cell r="AA118" t="str">
            <v>111.1</v>
          </cell>
        </row>
        <row r="119">
          <cell r="W119" t="str">
            <v>1-112</v>
          </cell>
          <cell r="X119" t="str">
            <v>งานก่อสร้างคันป้องกันน้ำท่วมแบบที่ 4.4 ช่วงกม. 0+600 ถึง 1+021.5 โดยทำการหล่อเสาเข็ม ค.อ.ร. I0.45X0.45X16ม.และนำส่งเข้าสถานที่ก่อสร้าง คิดเป็นระยะทาง 50 ต้น แล้วเสร็จ</v>
          </cell>
          <cell r="Y119">
            <v>0.53500000000000003</v>
          </cell>
          <cell r="Z119">
            <v>210</v>
          </cell>
          <cell r="AA119" t="str">
            <v>112.1</v>
          </cell>
        </row>
        <row r="120">
          <cell r="W120" t="str">
            <v>1-113</v>
          </cell>
          <cell r="X120" t="str">
            <v>งานก่อสร้างคันป้องกันน้ำท่วมแบบที่ 4.4 ช่วงกม. 0+600 ถึง 1+021.5 โดยทำการหล่อเสาเข็ม ค.อ.ร. I0.45X0.45X16ม.และนำส่งเข้าสถานที่ก่อสร้าง คิดเป็นระยะทาง 50 ต้น แล้วเสร็จ</v>
          </cell>
          <cell r="Y120">
            <v>0.53500000000000003</v>
          </cell>
          <cell r="Z120">
            <v>210</v>
          </cell>
          <cell r="AA120" t="str">
            <v>113.1</v>
          </cell>
        </row>
        <row r="121">
          <cell r="W121" t="str">
            <v>1-114</v>
          </cell>
          <cell r="X121" t="str">
            <v>งานก่อสร้างคันป้องกันน้ำท่วมแบบที่ 4.4 ช่วงกม. 0+600 ถึง 1+021.5 โดยทำการหล่อเสาเข็ม ค.อ.ร. I0.45X0.45X16ม.และนำส่งเข้าสถานที่ก่อสร้าง คิดเป็นระยะทาง 50 ต้น แล้วเสร็จ</v>
          </cell>
          <cell r="Y121">
            <v>0.53500000000000003</v>
          </cell>
          <cell r="Z121">
            <v>240</v>
          </cell>
          <cell r="AA121" t="str">
            <v>114.1</v>
          </cell>
        </row>
        <row r="122">
          <cell r="W122" t="str">
            <v>1-115</v>
          </cell>
          <cell r="X122" t="str">
            <v>งานก่อสร้างคันป้องกันน้ำท่วมแบบที่ 4.4 ช่วงกม. 0+600 ถึง 1+021.5 โดยทำการหล่อเสาเข็ม ค.อ.ร. I0.45X0.45X16ม.และนำส่งเข้าสถานที่ก่อสร้าง คิดเป็นระยะทาง 50 ต้น แล้วเสร็จ</v>
          </cell>
          <cell r="Y122">
            <v>0.53500000000000003</v>
          </cell>
          <cell r="Z122">
            <v>240</v>
          </cell>
          <cell r="AA122" t="str">
            <v>115.1</v>
          </cell>
        </row>
        <row r="123">
          <cell r="W123" t="str">
            <v>1-116</v>
          </cell>
          <cell r="X123" t="str">
            <v>งานก่อสร้างคันป้องกันน้ำท่วมแบบที่ 4.4 ช่วงกม. 0+600 ถึง 1+021.5 โดยทำการหล่อเสาเข็ม ค.อ.ร. I0.45X0.45X16ม.และนำส่งเข้าสถานที่ก่อสร้าง ส่วนที่เหลือทั้งหมดได้แล้วเสร็จ</v>
          </cell>
          <cell r="Y123">
            <v>0.49199999999999999</v>
          </cell>
          <cell r="Z123">
            <v>240</v>
          </cell>
          <cell r="AA123" t="str">
            <v>116.1</v>
          </cell>
        </row>
        <row r="124">
          <cell r="W124" t="str">
            <v>1-117</v>
          </cell>
          <cell r="X124" t="str">
            <v>งานก่อสร้างคันป้องกันน้ำท่วมแบบที่ 4.4 ช่วงกม. 0+600 ถึง 1+021.5 โดยทำการหล่อเสาเข็ม ค.อ.ร. I0.35X0.35X16ม.และนำส่งเข้าสถานที่ก่อสร้าง คิดเป็นระยะทาง 100 ต้น แล้วเสร็จ</v>
          </cell>
          <cell r="Y124">
            <v>0.623</v>
          </cell>
          <cell r="Z124">
            <v>210</v>
          </cell>
          <cell r="AA124" t="str">
            <v>117.1</v>
          </cell>
        </row>
        <row r="125">
          <cell r="W125" t="str">
            <v>1-118</v>
          </cell>
          <cell r="X125" t="str">
            <v>งานก่อสร้างคันป้องกันน้ำท่วมแบบที่ 4.4 ช่วงกม. 0+600 ถึง 1+021.5 โดยทำการหล่อเสาเข็ม ค.อ.ร. I0.35X0.35X16ม.และนำส่งเข้าสถานที่ก่อสร้าง คิดเป็นระยะทาง 100 ต้น แล้วเสร็จ</v>
          </cell>
          <cell r="Y125">
            <v>0.623</v>
          </cell>
          <cell r="Z125">
            <v>210</v>
          </cell>
          <cell r="AA125" t="str">
            <v>118.1</v>
          </cell>
        </row>
        <row r="126">
          <cell r="W126" t="str">
            <v>1-119</v>
          </cell>
          <cell r="X126" t="str">
            <v>งานก่อสร้างคันป้องกันน้ำท่วมแบบที่ 4.4 ช่วงกม. 0+600 ถึง 1+021.5 โดยทำการหล่อเสาเข็ม ค.อ.ร. I0.35X0.35X16ม.และนำส่งเข้าสถานที่ก่อสร้าง คิดเป็นระยะทาง 100 ต้น แล้วเสร็จ</v>
          </cell>
          <cell r="Y126">
            <v>0.623</v>
          </cell>
          <cell r="Z126">
            <v>240</v>
          </cell>
          <cell r="AA126" t="str">
            <v>119.1</v>
          </cell>
        </row>
        <row r="127">
          <cell r="W127" t="str">
            <v>1-120</v>
          </cell>
          <cell r="X127" t="str">
            <v>งานก่อสร้างคันป้องกันน้ำท่วมแบบที่ 4.4 ช่วงกม. 0+600 ถึง 1+021.5 โดยทำการหล่อเสาเข็ม ค.อ.ร. I0.35X0.35X16ม.และนำส่งเข้าสถานที่ก่อสร้าง คิดเป็นระยะทาง 100 ต้น แล้วเสร็จ</v>
          </cell>
          <cell r="Y127">
            <v>0.623</v>
          </cell>
          <cell r="Z127">
            <v>240</v>
          </cell>
          <cell r="AA127" t="str">
            <v>120.1</v>
          </cell>
        </row>
        <row r="128">
          <cell r="W128" t="str">
            <v>1-121</v>
          </cell>
          <cell r="X128" t="str">
            <v>งานก่อสร้างคันป้องกันน้ำท่วมแบบที่ 4.4 ช่วงกม. 0+600 ถึง 1+021.5 โดยทำการหล่อเสาเข็ม ค.อ.ร. I0.35X0.35X16ม.และนำส่งเข้าสถานที่ก่อสร้าง ส่วนที่เหลือทั้งหมดได้แล้วเสร็จ</v>
          </cell>
          <cell r="Y128">
            <v>0.41099999999999998</v>
          </cell>
          <cell r="Z128">
            <v>240</v>
          </cell>
          <cell r="AA128" t="str">
            <v>121.1</v>
          </cell>
        </row>
        <row r="129">
          <cell r="W129" t="str">
            <v>1-122</v>
          </cell>
          <cell r="X129" t="str">
            <v>งานก่อสร้างคันป้องกันน้ำท่วมแบบที่ 4.4 ช่วงกม. 0+600 ถึง 1+021.5 โดยทำการตอกเสาเข็ม ค.อ.ร. I0.45X0.45X16ม. ตามรูปแบบ คิดเป็นระยะทาง 100 ต้น แล้วเสร็จ</v>
          </cell>
          <cell r="Y129">
            <v>0.40799999999999997</v>
          </cell>
          <cell r="Z129">
            <v>420</v>
          </cell>
          <cell r="AA129" t="str">
            <v>122.1</v>
          </cell>
        </row>
        <row r="130">
          <cell r="W130" t="str">
            <v>1-123</v>
          </cell>
          <cell r="X130" t="str">
            <v>งานก่อสร้างคันป้องกันน้ำท่วมแบบที่ 4.4 ช่วงกม. 0+600 ถึง 1+021.5 โดยทำการตอกเสาเข็ม ค.อ.ร. I0.45X0.45X16ม. ตามรูปแบบ คิดเป็นระยะทาง 100 ต้น แล้วเสร็จ</v>
          </cell>
          <cell r="Y130">
            <v>0.40799999999999997</v>
          </cell>
          <cell r="Z130">
            <v>420</v>
          </cell>
          <cell r="AA130" t="str">
            <v>123.1</v>
          </cell>
        </row>
        <row r="131">
          <cell r="W131" t="str">
            <v>1-124</v>
          </cell>
          <cell r="X131" t="str">
            <v>งานก่อสร้างคันป้องกันน้ำท่วมแบบที่ 4.4 ช่วงกม. 0+600 ถึง 1+021.5 โดยทำการตอกเสาเข็ม ค.อ.ร. I0.45X0.45X16ม. ตามรูปแบบ ส่วนที่เหลือทั้งหมดได้แล้วเสร็จ</v>
          </cell>
          <cell r="Y131">
            <v>0.39100000000000001</v>
          </cell>
          <cell r="Z131">
            <v>420</v>
          </cell>
          <cell r="AA131" t="str">
            <v>124.1</v>
          </cell>
        </row>
        <row r="132">
          <cell r="W132" t="str">
            <v>1-125</v>
          </cell>
          <cell r="X132" t="str">
            <v>งานก่อสร้างคันป้องกันน้ำท่วมแบบที่ 4.4 ช่วงกม. 0+600 ถึง 1+021.5 โดยทำการตอกเสาเข็ม ค.อ.ร. I0.35X0.35X16ม. คิดเป็นระยะทาง 120 ต้น แล้วเสร็จ</v>
          </cell>
          <cell r="Y132">
            <v>0.40100000000000002</v>
          </cell>
          <cell r="Z132">
            <v>450</v>
          </cell>
          <cell r="AA132" t="str">
            <v>125.1</v>
          </cell>
        </row>
        <row r="133">
          <cell r="W133" t="str">
            <v>1-126</v>
          </cell>
          <cell r="X133" t="str">
            <v>งานก่อสร้างคันป้องกันน้ำท่วมแบบที่ 4.4 ช่วงกม. 0+600 ถึง 1+021.5 โดยทำการตอกเสาเข็ม ค.อ.ร. I0.35X0.35X16ม. คิดเป็นระยะทาง 120 ต้น แล้วเสร็จ</v>
          </cell>
          <cell r="Y133">
            <v>0.40100000000000002</v>
          </cell>
          <cell r="Z133">
            <v>450</v>
          </cell>
          <cell r="AA133" t="str">
            <v>126.1</v>
          </cell>
        </row>
        <row r="134">
          <cell r="W134" t="str">
            <v>1-127</v>
          </cell>
          <cell r="X134" t="str">
            <v>งานก่อสร้างคันป้องกันน้ำท่วมแบบที่ 4.4 ช่วงกม. 0+600 ถึง 1+021.5 โดยทำการตอกเสาเข็ม ค.อ.ร. I0.35X0.35X16ม. คิดเป็นระยะทาง 120 ต้น แล้วเสร็จ</v>
          </cell>
          <cell r="Y134">
            <v>0.40100000000000002</v>
          </cell>
          <cell r="Z134">
            <v>450</v>
          </cell>
          <cell r="AA134" t="str">
            <v>127.1</v>
          </cell>
        </row>
        <row r="135">
          <cell r="W135" t="str">
            <v>1-128</v>
          </cell>
          <cell r="X135" t="str">
            <v>งานก่อสร้างคันป้องกันน้ำท่วมแบบที่ 4.4 ช่วงกม. 0+600 ถึง 1+021.5 โดยทำการตอกเสาเข็ม ค.อ.ร. I0.35X0.35X16ม. ส่วนที่เหลือทั้งหมดได้แล้วเสร็จ</v>
          </cell>
          <cell r="Y135">
            <v>0.35399999999999998</v>
          </cell>
          <cell r="Z135">
            <v>450</v>
          </cell>
          <cell r="AA135" t="str">
            <v>128.1</v>
          </cell>
        </row>
        <row r="136">
          <cell r="W136" t="str">
            <v>1-129</v>
          </cell>
          <cell r="X136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36">
            <v>0.42</v>
          </cell>
          <cell r="Z136">
            <v>330</v>
          </cell>
          <cell r="AA136" t="str">
            <v>129.1</v>
          </cell>
        </row>
        <row r="137">
          <cell r="W137" t="str">
            <v>1-130</v>
          </cell>
          <cell r="X137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37">
            <v>0.42</v>
          </cell>
          <cell r="Z137">
            <v>330</v>
          </cell>
          <cell r="AA137" t="str">
            <v>130.1</v>
          </cell>
        </row>
        <row r="138">
          <cell r="W138" t="str">
            <v>1-131</v>
          </cell>
          <cell r="X138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38">
            <v>0.42</v>
          </cell>
          <cell r="Z138">
            <v>330</v>
          </cell>
          <cell r="AA138" t="str">
            <v>131.1</v>
          </cell>
        </row>
        <row r="139">
          <cell r="W139" t="str">
            <v>1-132</v>
          </cell>
          <cell r="X139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39">
            <v>0.42</v>
          </cell>
          <cell r="Z139">
            <v>330</v>
          </cell>
          <cell r="AA139" t="str">
            <v>132.1</v>
          </cell>
        </row>
        <row r="140">
          <cell r="W140" t="str">
            <v>1-133</v>
          </cell>
          <cell r="X140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40">
            <v>0.42</v>
          </cell>
          <cell r="Z140">
            <v>330</v>
          </cell>
          <cell r="AA140" t="str">
            <v>133.1</v>
          </cell>
        </row>
        <row r="141">
          <cell r="W141" t="str">
            <v>1-134</v>
          </cell>
          <cell r="X141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41">
            <v>0.42</v>
          </cell>
          <cell r="Z141">
            <v>360</v>
          </cell>
          <cell r="AA141" t="str">
            <v>134.1</v>
          </cell>
        </row>
        <row r="142">
          <cell r="W142" t="str">
            <v>1-135</v>
          </cell>
          <cell r="X142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42">
            <v>0.42</v>
          </cell>
          <cell r="Z142">
            <v>360</v>
          </cell>
          <cell r="AA142" t="str">
            <v>135.1</v>
          </cell>
        </row>
        <row r="143">
          <cell r="W143" t="str">
            <v>1-136</v>
          </cell>
          <cell r="X143" t="str">
            <v>งานก่อสร้างคันป้องกันน้ำท่วมแบบที่ 4.4 ช่วงกม. 0+600 ถึง 1+021.5 โดยทำการตอก STEEL WATER STOP PANEL ยาว 4.00 ม. คิดเป็นระยะทาง 50 เมตร แล้วเสร็จ</v>
          </cell>
          <cell r="Y143">
            <v>0.42</v>
          </cell>
          <cell r="Z143">
            <v>360</v>
          </cell>
          <cell r="AA143" t="str">
            <v>136.1</v>
          </cell>
        </row>
        <row r="144">
          <cell r="W144" t="str">
            <v>1-137</v>
          </cell>
          <cell r="X144" t="str">
            <v>งานก่อสร้างคันป้องกันน้ำท่วมแบบที่ 4.4 ช่วงกม. 0+600 ถึง 1+021.5 โดยทำการตอก STEEL WATER STOP PANEL ยาว 4.00 ม. ส่วนที่เหลือทั้งหมดได้แล้วเสร็จ</v>
          </cell>
          <cell r="Y144">
            <v>0.18</v>
          </cell>
          <cell r="Z144">
            <v>360</v>
          </cell>
          <cell r="AA144" t="str">
            <v>137.1</v>
          </cell>
        </row>
        <row r="145">
          <cell r="W145" t="str">
            <v>1-138</v>
          </cell>
          <cell r="X145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45">
            <v>0.45800000000000002</v>
          </cell>
          <cell r="Z145">
            <v>480</v>
          </cell>
          <cell r="AA145" t="str">
            <v>138.1</v>
          </cell>
        </row>
        <row r="146">
          <cell r="W146" t="str">
            <v>1-139</v>
          </cell>
          <cell r="X146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46">
            <v>0.45800000000000002</v>
          </cell>
          <cell r="Z146">
            <v>480</v>
          </cell>
          <cell r="AA146" t="str">
            <v>139.1</v>
          </cell>
        </row>
        <row r="147">
          <cell r="W147" t="str">
            <v>1-140</v>
          </cell>
          <cell r="X147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47">
            <v>0.45800000000000002</v>
          </cell>
          <cell r="Z147">
            <v>480</v>
          </cell>
          <cell r="AA147" t="str">
            <v>140.1</v>
          </cell>
        </row>
        <row r="148">
          <cell r="W148" t="str">
            <v>1-141</v>
          </cell>
          <cell r="X148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48">
            <v>0.45800000000000002</v>
          </cell>
          <cell r="Z148">
            <v>480</v>
          </cell>
          <cell r="AA148" t="str">
            <v>141.1</v>
          </cell>
        </row>
        <row r="149">
          <cell r="W149" t="str">
            <v>1-142</v>
          </cell>
          <cell r="X149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49">
            <v>0.45800000000000002</v>
          </cell>
          <cell r="Z149">
            <v>510</v>
          </cell>
          <cell r="AA149" t="str">
            <v>142.1</v>
          </cell>
        </row>
        <row r="150">
          <cell r="W150" t="str">
            <v>1-143</v>
          </cell>
          <cell r="X150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50">
            <v>0.45800000000000002</v>
          </cell>
          <cell r="Z150">
            <v>510</v>
          </cell>
          <cell r="AA150" t="str">
            <v>143.1</v>
          </cell>
        </row>
        <row r="151">
          <cell r="W151" t="str">
            <v>1-144</v>
          </cell>
          <cell r="X151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51">
            <v>0.45800000000000002</v>
          </cell>
          <cell r="Z151">
            <v>510</v>
          </cell>
          <cell r="AA151" t="str">
            <v>144.1</v>
          </cell>
        </row>
        <row r="152">
          <cell r="W152" t="str">
            <v>1-145</v>
          </cell>
          <cell r="X152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คิดเป็นระยะทาง 50 เมตร แล้วเสร็จ</v>
          </cell>
          <cell r="Y152">
            <v>0.45800000000000002</v>
          </cell>
          <cell r="Z152">
            <v>510</v>
          </cell>
          <cell r="AA152" t="str">
            <v>145.1</v>
          </cell>
        </row>
        <row r="153">
          <cell r="W153" t="str">
            <v>1-146</v>
          </cell>
          <cell r="X153" t="str">
            <v>งานก่อสร้างคันป้องกันน้ำท่วมแบบที่ 4.4 ช่วงกม. 0+600 ถึง 1+021.5 โดยทำการติดตั้งแผ่นกันดิน ค.ส.ล. และก่อสร้างคานทับหลัง ค.ส.ล. ส่วนที่เหลือทั้งหมดได้แล้วเสร็จ</v>
          </cell>
          <cell r="Y153">
            <v>0.19700000000000001</v>
          </cell>
          <cell r="Z153">
            <v>510</v>
          </cell>
          <cell r="AA153" t="str">
            <v>146.1</v>
          </cell>
        </row>
        <row r="154">
          <cell r="W154" t="str">
            <v>1-147</v>
          </cell>
          <cell r="X154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54">
            <v>0.35599999999999998</v>
          </cell>
          <cell r="Z154">
            <v>540</v>
          </cell>
          <cell r="AA154" t="str">
            <v>147.1</v>
          </cell>
        </row>
        <row r="155">
          <cell r="W155" t="str">
            <v>1-148</v>
          </cell>
          <cell r="X155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55">
            <v>0.35599999999999998</v>
          </cell>
          <cell r="Z155">
            <v>540</v>
          </cell>
          <cell r="AA155" t="str">
            <v>148.1</v>
          </cell>
        </row>
        <row r="156">
          <cell r="W156" t="str">
            <v>1-149</v>
          </cell>
          <cell r="X156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56">
            <v>0.35599999999999998</v>
          </cell>
          <cell r="Z156">
            <v>540</v>
          </cell>
          <cell r="AA156" t="str">
            <v>149.1</v>
          </cell>
        </row>
        <row r="157">
          <cell r="W157" t="str">
            <v>1-150</v>
          </cell>
          <cell r="X157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57">
            <v>0.35599999999999998</v>
          </cell>
          <cell r="Z157">
            <v>540</v>
          </cell>
          <cell r="AA157" t="str">
            <v>150.1</v>
          </cell>
        </row>
        <row r="158">
          <cell r="W158" t="str">
            <v>1-151</v>
          </cell>
          <cell r="X158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58">
            <v>0.35599999999999998</v>
          </cell>
          <cell r="Z158">
            <v>540</v>
          </cell>
          <cell r="AA158" t="str">
            <v>151.1</v>
          </cell>
        </row>
        <row r="159">
          <cell r="W159" t="str">
            <v>1-152</v>
          </cell>
          <cell r="X159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59">
            <v>0.35599999999999998</v>
          </cell>
          <cell r="Z159">
            <v>570</v>
          </cell>
          <cell r="AA159" t="str">
            <v>152.1</v>
          </cell>
        </row>
        <row r="160">
          <cell r="W160" t="str">
            <v>1-153</v>
          </cell>
          <cell r="X160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60">
            <v>0.35599999999999998</v>
          </cell>
          <cell r="Z160">
            <v>570</v>
          </cell>
          <cell r="AA160" t="str">
            <v>153.1</v>
          </cell>
        </row>
        <row r="161">
          <cell r="W161" t="str">
            <v>1-154</v>
          </cell>
          <cell r="X161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คิดเป็นระยะทาง 50 เมตร แล้วเสร็จ</v>
          </cell>
          <cell r="Y161">
            <v>0.35599999999999998</v>
          </cell>
          <cell r="Z161">
            <v>570</v>
          </cell>
          <cell r="AA161" t="str">
            <v>154.1</v>
          </cell>
        </row>
        <row r="162">
          <cell r="W162" t="str">
            <v>1-155</v>
          </cell>
          <cell r="X162" t="str">
            <v>งานก่อสร้างคันป้องกันน้ำท่วมแบบที่ 4.4 ช่วงกม. 0+600 ถึง 1+021.5 โดยทำการทิ้งหินหน้าเขื่อนตามรูปแบบ ส่วนที่เหลือทั้งหมดได้แล้วเสร็จ</v>
          </cell>
          <cell r="Y162">
            <v>0.153</v>
          </cell>
          <cell r="Z162">
            <v>570</v>
          </cell>
          <cell r="AA162" t="str">
            <v>155.1</v>
          </cell>
        </row>
        <row r="163">
          <cell r="W163" t="str">
            <v>1-156</v>
          </cell>
          <cell r="X163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3">
            <v>0.30199999999999999</v>
          </cell>
          <cell r="Z163">
            <v>600</v>
          </cell>
          <cell r="AA163" t="str">
            <v>156.1</v>
          </cell>
        </row>
        <row r="164">
          <cell r="W164" t="str">
            <v>1-157</v>
          </cell>
          <cell r="X164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4">
            <v>0.30199999999999999</v>
          </cell>
          <cell r="Z164">
            <v>600</v>
          </cell>
          <cell r="AA164" t="str">
            <v>157.1</v>
          </cell>
        </row>
        <row r="165">
          <cell r="W165" t="str">
            <v>1-158</v>
          </cell>
          <cell r="X165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5">
            <v>0.30199999999999999</v>
          </cell>
          <cell r="Z165">
            <v>600</v>
          </cell>
          <cell r="AA165" t="str">
            <v>158.1</v>
          </cell>
        </row>
        <row r="166">
          <cell r="W166" t="str">
            <v>1-159</v>
          </cell>
          <cell r="X166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6">
            <v>0.30199999999999999</v>
          </cell>
          <cell r="Z166">
            <v>600</v>
          </cell>
          <cell r="AA166" t="str">
            <v>159.1</v>
          </cell>
        </row>
        <row r="167">
          <cell r="W167" t="str">
            <v>1-160</v>
          </cell>
          <cell r="X167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7">
            <v>0.30199999999999999</v>
          </cell>
          <cell r="Z167">
            <v>600</v>
          </cell>
          <cell r="AA167" t="str">
            <v>160.1</v>
          </cell>
        </row>
        <row r="168">
          <cell r="W168" t="str">
            <v>1-161</v>
          </cell>
          <cell r="X168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8">
            <v>0.30199999999999999</v>
          </cell>
          <cell r="Z168">
            <v>600</v>
          </cell>
          <cell r="AA168" t="str">
            <v>161.1</v>
          </cell>
        </row>
        <row r="169">
          <cell r="W169" t="str">
            <v>1-162</v>
          </cell>
          <cell r="X169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69">
            <v>0.30199999999999999</v>
          </cell>
          <cell r="Z169">
            <v>630</v>
          </cell>
          <cell r="AA169" t="str">
            <v>162.1</v>
          </cell>
        </row>
        <row r="170">
          <cell r="W170" t="str">
            <v>1-163</v>
          </cell>
          <cell r="X170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70">
            <v>0.30199999999999999</v>
          </cell>
          <cell r="Z170">
            <v>630</v>
          </cell>
          <cell r="AA170" t="str">
            <v>163.1</v>
          </cell>
        </row>
        <row r="171">
          <cell r="W171" t="str">
            <v>1-164</v>
          </cell>
          <cell r="X171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คิดเป็นระยะทาง 50 เมตร แล้วเสร็จ</v>
          </cell>
          <cell r="Y171">
            <v>0.30199999999999999</v>
          </cell>
          <cell r="Z171">
            <v>630</v>
          </cell>
          <cell r="AA171" t="str">
            <v>164.1</v>
          </cell>
        </row>
        <row r="172">
          <cell r="W172" t="str">
            <v>1-165</v>
          </cell>
          <cell r="X172" t="str">
            <v>งานก่อสร้างคันป้องกันน้ำท่วมแบบที่ 4.4 ช่วงกม. 0+600 ถึง 1+021.5 โดยทำการก่อสร้างท่อระบายน้ำและบ่อพัก ค.ส.ล. ส่วนที่เหลือทั้งหมดได้แล้วเสร็จ</v>
          </cell>
          <cell r="Y172">
            <v>8.4000000000000005E-2</v>
          </cell>
          <cell r="Z172">
            <v>630</v>
          </cell>
          <cell r="AA172" t="str">
            <v>165.1</v>
          </cell>
        </row>
        <row r="173">
          <cell r="W173" t="str">
            <v>1-166</v>
          </cell>
          <cell r="X173" t="str">
            <v>งานก่อสร้างคันป้องกันน้ำท่วมแบบที่ 4.4 ช่วงกม. 0+600 ถึง 1+021.5 โดยทำการก่อสร้างบันไดท่าน้ำ ค.ส.ล. คิดจำนวน 1 แห่ง แล้วเสร็จ</v>
          </cell>
          <cell r="Y173">
            <v>0.114</v>
          </cell>
          <cell r="Z173">
            <v>630</v>
          </cell>
          <cell r="AA173" t="str">
            <v>166.1</v>
          </cell>
        </row>
        <row r="174">
          <cell r="W174" t="str">
            <v>1-167</v>
          </cell>
          <cell r="X174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74">
            <v>0.38</v>
          </cell>
          <cell r="Z174">
            <v>630</v>
          </cell>
          <cell r="AA174" t="str">
            <v>167.1</v>
          </cell>
        </row>
        <row r="175">
          <cell r="W175" t="str">
            <v>1-168</v>
          </cell>
          <cell r="X175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75">
            <v>0.38</v>
          </cell>
          <cell r="Z175">
            <v>630</v>
          </cell>
          <cell r="AA175" t="str">
            <v>168.1</v>
          </cell>
        </row>
        <row r="176">
          <cell r="W176" t="str">
            <v>1-169</v>
          </cell>
          <cell r="X176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76">
            <v>0.38</v>
          </cell>
          <cell r="Z176">
            <v>630</v>
          </cell>
          <cell r="AA176" t="str">
            <v>169.1</v>
          </cell>
        </row>
        <row r="177">
          <cell r="W177" t="str">
            <v>1-170</v>
          </cell>
          <cell r="X177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77">
            <v>0.38</v>
          </cell>
          <cell r="Z177">
            <v>630</v>
          </cell>
          <cell r="AA177" t="str">
            <v>170.1</v>
          </cell>
        </row>
        <row r="178">
          <cell r="W178" t="str">
            <v>1-171</v>
          </cell>
          <cell r="X178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78">
            <v>0.38</v>
          </cell>
          <cell r="Z178">
            <v>630</v>
          </cell>
          <cell r="AA178" t="str">
            <v>171.1</v>
          </cell>
        </row>
        <row r="179">
          <cell r="W179" t="str">
            <v>1-172</v>
          </cell>
          <cell r="X179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79">
            <v>0.38</v>
          </cell>
          <cell r="Z179">
            <v>630</v>
          </cell>
          <cell r="AA179" t="str">
            <v>172.1</v>
          </cell>
        </row>
        <row r="180">
          <cell r="W180" t="str">
            <v>1-173</v>
          </cell>
          <cell r="X180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80">
            <v>0.38</v>
          </cell>
          <cell r="Z180">
            <v>660</v>
          </cell>
          <cell r="AA180" t="str">
            <v>173.1</v>
          </cell>
        </row>
        <row r="181">
          <cell r="W181" t="str">
            <v>1-174</v>
          </cell>
          <cell r="X181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81">
            <v>0.38</v>
          </cell>
          <cell r="Z181">
            <v>660</v>
          </cell>
          <cell r="AA181" t="str">
            <v>174.1</v>
          </cell>
        </row>
        <row r="182">
          <cell r="W182" t="str">
            <v>1-175</v>
          </cell>
          <cell r="X182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82">
            <v>0.38</v>
          </cell>
          <cell r="Z182">
            <v>660</v>
          </cell>
          <cell r="AA182" t="str">
            <v>175.1</v>
          </cell>
        </row>
        <row r="183">
          <cell r="W183" t="str">
            <v>1-176</v>
          </cell>
          <cell r="X183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คิดเป็นระยะทาง 40 เมตร แล้วเสร็จ</v>
          </cell>
          <cell r="Y183">
            <v>0.38</v>
          </cell>
          <cell r="Z183">
            <v>660</v>
          </cell>
          <cell r="AA183" t="str">
            <v>176.1</v>
          </cell>
        </row>
        <row r="184">
          <cell r="W184" t="str">
            <v>1-177</v>
          </cell>
          <cell r="X184" t="str">
            <v>งานก่อสร้างคันป้องกันน้ำท่วมแบบที่ 4.4 ช่วงกม. 0+600 ถึง 1+021.5 โดยทำการถมดินหลังเขื่อน ติดตั้งแผ่นใยสังเคราะห์ และเรียงหินหน้าเขื่อน ส่วนที่เหลือทั้งหมดได้แล้วเสร็จ</v>
          </cell>
          <cell r="Y184">
            <v>0.20399999999999999</v>
          </cell>
          <cell r="Z184">
            <v>660</v>
          </cell>
          <cell r="AA184" t="str">
            <v>177.1</v>
          </cell>
        </row>
        <row r="185">
          <cell r="W185" t="str">
            <v>1-178</v>
          </cell>
          <cell r="X185" t="str">
            <v>งานก่อสร้างคันป้องกันน้ำท่วมแบบที่ 4.4 ช่วงกม. 0+600 ถึง 1+021.5 โดยทำการก่อสร้างพื้นทางเดิน ค.ส.ล. และกำแพงกันน้ำ ค.ส.ล. คิดเป็นระยะทาง 210 เมตร แล้วเสร็จ</v>
          </cell>
          <cell r="Y185">
            <v>0.46600000000000003</v>
          </cell>
          <cell r="Z185">
            <v>750</v>
          </cell>
          <cell r="AA185" t="str">
            <v>178.1</v>
          </cell>
        </row>
        <row r="186">
          <cell r="W186" t="str">
            <v>1-179</v>
          </cell>
          <cell r="X186" t="str">
            <v>งานก่อสร้างคันป้องกันน้ำท่วมแบบที่ 4.4 ช่วงกม. 0+600 ถึง 1+021.5 โดยทำการก่อสร้างพื้นทางเดิน ค.ส.ล.  กำแพงกันน้ำ ค.ส.ล. และงานตามรูปแบบ ส่วนที่เหลือทั้งหมดได้แล้วเสร็จ</v>
          </cell>
          <cell r="Y186">
            <v>0.46300000000000002</v>
          </cell>
          <cell r="Z186">
            <v>780</v>
          </cell>
          <cell r="AA186" t="str">
            <v>179.1</v>
          </cell>
        </row>
        <row r="187">
          <cell r="W187" t="str">
            <v>1-180</v>
          </cell>
          <cell r="X187" t="str">
            <v xml:space="preserve">ก่อสร้างคันป้องกันน้ำท่วมแบบที่ 4.6ข โดยทำการก่อสร้างทั้งหมดตามรูปแบบแล้วเสร็จ </v>
          </cell>
          <cell r="Y187">
            <v>0.30199999999999999</v>
          </cell>
          <cell r="Z187">
            <v>690</v>
          </cell>
          <cell r="AA187" t="str">
            <v>180.1</v>
          </cell>
        </row>
        <row r="188">
          <cell r="W188" t="str">
            <v>1-181</v>
          </cell>
          <cell r="X188" t="str">
            <v>งานก่อสร้างคันป้องกันน้ำท่วมแบบที่ 3.2ข โดยทำการตอก STEEL WATER STOP PANEL ยาว 4.00 ม.   แล้วเสร็จ</v>
          </cell>
          <cell r="Y188">
            <v>0.746</v>
          </cell>
          <cell r="Z188">
            <v>720</v>
          </cell>
          <cell r="AA188" t="str">
            <v>181.1</v>
          </cell>
        </row>
        <row r="189">
          <cell r="W189" t="str">
            <v>1-182</v>
          </cell>
          <cell r="X189" t="str">
            <v>งานก่อสร้างคันป้องกันน้ำท่วมแบบที่ 3.2ข โดยทำการก่อสร้างท่อระบายน้ำและบ่อพัก ค.ส.ล.   แล้วเสร็จ</v>
          </cell>
          <cell r="Y189">
            <v>0.50600000000000001</v>
          </cell>
          <cell r="Z189">
            <v>720</v>
          </cell>
          <cell r="AA189" t="str">
            <v>182.1</v>
          </cell>
        </row>
        <row r="190">
          <cell r="W190" t="str">
            <v>1-183</v>
          </cell>
          <cell r="X190" t="str">
            <v>งานก่อสร้างคันป้องกันน้ำท่วมแบบที่ 3.2ข โดยทำการก่อสร้างพื้น ค.ส.ล.   แล้วเสร็จ</v>
          </cell>
          <cell r="Y190">
            <v>0.21099999999999999</v>
          </cell>
          <cell r="Z190">
            <v>720</v>
          </cell>
          <cell r="AA190" t="str">
            <v>183.1</v>
          </cell>
        </row>
        <row r="191">
          <cell r="W191" t="str">
            <v>1-184</v>
          </cell>
          <cell r="X191" t="str">
            <v>งานก่อสร้างคันป้องกันน้ำท่วมแบบที่ 3.2ข โดยทำการก่อสร้างถนน ค.ส.ล.   แล้วเสร็จ</v>
          </cell>
          <cell r="Y191">
            <v>0.188</v>
          </cell>
          <cell r="Z191">
            <v>750</v>
          </cell>
          <cell r="AA191" t="str">
            <v>184.1</v>
          </cell>
        </row>
        <row r="192">
          <cell r="W192" t="str">
            <v>1-185</v>
          </cell>
          <cell r="X192" t="str">
            <v>งานก่อสร้างคันป้องกันน้ำท่วมแบบที่ 3.2ข โดยทำการก่อสร้างกำแพงกั้นน้ำ ค.ส.ล. และงานส่วนที่เหลือทั้งหมดตามรูปแบบ   แล้วเสร็จ</v>
          </cell>
          <cell r="Y192">
            <v>0.193</v>
          </cell>
          <cell r="Z192">
            <v>750</v>
          </cell>
          <cell r="AA192" t="str">
            <v>185.1</v>
          </cell>
        </row>
        <row r="193">
          <cell r="W193" t="str">
            <v>1-186</v>
          </cell>
          <cell r="X193" t="str">
            <v>งานก่อสร้างคันป้องกันน้ำท่วมแบบที่ 5.2ข โดยทำการก่อสร้างทั้งหมดตามรูปแบบ   แล้วเสร็จ</v>
          </cell>
          <cell r="Y193">
            <v>0.378</v>
          </cell>
          <cell r="Z193">
            <v>750</v>
          </cell>
          <cell r="AA193" t="str">
            <v>186.1</v>
          </cell>
        </row>
        <row r="194">
          <cell r="W194" t="str">
            <v>1-187</v>
          </cell>
          <cell r="X194" t="str">
            <v>งานก่อสร้างคันป้องกันน้ำท่วมแบบที่ 4.2 โดยทำการหล่อเสาเข็ม ค.อ.ร. I0.45X0.45X16ม.และนำส่งเข้าสถานที่ก่อสร้าง จำนวน 50 ต้น แล้วเสร็จ</v>
          </cell>
          <cell r="Y194">
            <v>0.53500000000000003</v>
          </cell>
          <cell r="Z194">
            <v>180</v>
          </cell>
          <cell r="AA194" t="str">
            <v>187.1</v>
          </cell>
        </row>
        <row r="195">
          <cell r="W195" t="str">
            <v>1-188</v>
          </cell>
          <cell r="X195" t="str">
            <v>งานก่อสร้างคันป้องกันน้ำท่วมแบบที่ 4.2 โดยทำการหล่อเสาเข็ม ค.อ.ร. I0.45X0.45X16ม.และนำส่งเข้าสถานที่ก่อสร้าง จำนวน 50 ต้น แล้วเสร็จ</v>
          </cell>
          <cell r="Y195">
            <v>0.53500000000000003</v>
          </cell>
          <cell r="Z195">
            <v>180</v>
          </cell>
          <cell r="AA195" t="str">
            <v>188.1</v>
          </cell>
        </row>
        <row r="196">
          <cell r="W196" t="str">
            <v>1-189</v>
          </cell>
          <cell r="X196" t="str">
            <v>งานก่อสร้างคันป้องกันน้ำท่วมแบบที่ 4.2 โดยทำการหล่อเสาเข็ม ค.อ.ร. I0.45X0.45X16ม.และนำส่งเข้าสถานที่ก่อสร้าง จำนวน 50 ต้น แล้วเสร็จ</v>
          </cell>
          <cell r="Y196">
            <v>0.53500000000000003</v>
          </cell>
          <cell r="Z196">
            <v>210</v>
          </cell>
          <cell r="AA196" t="str">
            <v>189.1</v>
          </cell>
        </row>
        <row r="197">
          <cell r="W197" t="str">
            <v>1-190</v>
          </cell>
          <cell r="X197" t="str">
            <v>งานก่อสร้างคันป้องกันน้ำท่วมแบบที่ 4.2 โดยทำการหล่อเสาเข็ม ค.อ.ร. I0.45X0.45X16ม.และนำส่งเข้าสถานที่ก่อสร้าง ส่วนที่เหลือทั้งหมดได้แล้วเสร็จ</v>
          </cell>
          <cell r="Y197">
            <v>0.47</v>
          </cell>
          <cell r="Z197">
            <v>210</v>
          </cell>
          <cell r="AA197" t="str">
            <v>190.1</v>
          </cell>
        </row>
        <row r="198">
          <cell r="W198" t="str">
            <v>1-191</v>
          </cell>
          <cell r="X198" t="str">
            <v>งานก่อสร้างคันป้องกันน้ำท่วมแบบที่ 4.2 โดยทำการหล่อเสาเข็ม ค.อ.ร. I0.35X0.35X16ม.และนำส่งเข้าสถานที่ก่อสร้าง จำนวน 65 ต้น แล้วเสร็จ</v>
          </cell>
          <cell r="Y198">
            <v>0.40500000000000003</v>
          </cell>
          <cell r="Z198">
            <v>180</v>
          </cell>
          <cell r="AA198" t="str">
            <v>191.1</v>
          </cell>
        </row>
        <row r="199">
          <cell r="W199" t="str">
            <v>1-192</v>
          </cell>
          <cell r="X199" t="str">
            <v>งานก่อสร้างคันป้องกันน้ำท่วมแบบที่ 4.2 โดยทำการหล่อเสาเข็ม ค.อ.ร. I0.35X0.35X16ม.และนำส่งเข้าสถานที่ก่อสร้าง จำนวน 65 ต้น แล้วเสร็จ</v>
          </cell>
          <cell r="Y199">
            <v>0.40500000000000003</v>
          </cell>
          <cell r="Z199">
            <v>210</v>
          </cell>
          <cell r="AA199" t="str">
            <v>192.1</v>
          </cell>
        </row>
        <row r="200">
          <cell r="W200" t="str">
            <v>1-193</v>
          </cell>
          <cell r="X200" t="str">
            <v>งานก่อสร้างคันป้องกันน้ำท่วมแบบที่ 4.2 โดยทำการหล่อเสาเข็ม ค.อ.ร. I0.35X0.35X16ม.และนำส่งเข้าสถานที่ก่อสร้าง ส่วนที่เหลือทั้งหมดได้แล้วเสร็จ</v>
          </cell>
          <cell r="Y200">
            <v>0.39800000000000002</v>
          </cell>
          <cell r="Z200">
            <v>210</v>
          </cell>
          <cell r="AA200" t="str">
            <v>193.1</v>
          </cell>
        </row>
        <row r="201">
          <cell r="W201" t="str">
            <v>1-194</v>
          </cell>
          <cell r="X201" t="str">
            <v>งานก่อสร้างคันป้องกันน้ำท่วมแบบที่ 4.2 โดยทำการตอกเสาเข็ม ค.อ.ร. I0.45X0.45X16ม. ตามรูปแบบ จำนวน 100 ต้น แล้วเสร็จ</v>
          </cell>
          <cell r="Y201">
            <v>0.45800000000000002</v>
          </cell>
          <cell r="Z201">
            <v>300</v>
          </cell>
          <cell r="AA201" t="str">
            <v>194.1</v>
          </cell>
        </row>
        <row r="202">
          <cell r="W202" t="str">
            <v>1-195</v>
          </cell>
          <cell r="X202" t="str">
            <v>งานก่อสร้างคันป้องกันน้ำท่วมแบบที่ 4.2 โดยทำการตอกเสาเข็ม ค.อ.ร. I0.45X0.45X16ม. ตามรูปแบบ ส่วนที่เหลือทั้งหมดได้แล้วเสร็จ</v>
          </cell>
          <cell r="Y202">
            <v>0.43</v>
          </cell>
          <cell r="Z202">
            <v>330</v>
          </cell>
          <cell r="AA202" t="str">
            <v>195.1</v>
          </cell>
        </row>
        <row r="203">
          <cell r="W203" t="str">
            <v>1-196</v>
          </cell>
          <cell r="X203" t="str">
            <v>งานก่อสร้างคันป้องกันน้ำท่วมแบบที่ 4.2 โดยทำการตอกเสาเข็ม ค.อ.ร. I0.35X0.35X16ม. ตามรูปแบบ จำนวน 100 ต้น แล้วเสร็จ</v>
          </cell>
          <cell r="Y203">
            <v>0.40200000000000002</v>
          </cell>
          <cell r="Z203">
            <v>300</v>
          </cell>
          <cell r="AA203" t="str">
            <v>196.1</v>
          </cell>
        </row>
        <row r="204">
          <cell r="W204" t="str">
            <v>1-197</v>
          </cell>
          <cell r="X204" t="str">
            <v>งานก่อสร้างคันป้องกันน้ำท่วมแบบที่ 4.2 โดยทำการตอกเสาเข็ม ค.อ.ร. I0.35X0.35X16ม. ตามรูปแบบ ส่วนที่เหลือทั้งหมดได้แล้วเสร็จ</v>
          </cell>
          <cell r="Y204">
            <v>0.378</v>
          </cell>
          <cell r="Z204">
            <v>330</v>
          </cell>
          <cell r="AA204" t="str">
            <v>197.1</v>
          </cell>
        </row>
        <row r="205">
          <cell r="W205" t="str">
            <v>1-198</v>
          </cell>
          <cell r="X205" t="str">
            <v>งานก่อสร้างคันป้องกันน้ำท่วมแบบที่ 4.2 โดยทำการตอก STEEL WATER STOP PANEL ยาว 4.00 ม. จำนวน 50 เมตร แล้วเสร็จ</v>
          </cell>
          <cell r="Y205">
            <v>0.42</v>
          </cell>
          <cell r="Z205">
            <v>360</v>
          </cell>
          <cell r="AA205" t="str">
            <v>198.1</v>
          </cell>
        </row>
        <row r="206">
          <cell r="W206" t="str">
            <v>1-199</v>
          </cell>
          <cell r="X206" t="str">
            <v>งานก่อสร้างคันป้องกันน้ำท่วมแบบที่ 4.2 โดยทำการตอก STEEL WATER STOP PANEL ยาว 4.00 ม. จำนวน 50 เมตร แล้วเสร็จ</v>
          </cell>
          <cell r="Y206">
            <v>0.42</v>
          </cell>
          <cell r="Z206">
            <v>360</v>
          </cell>
          <cell r="AA206" t="str">
            <v>199.1</v>
          </cell>
        </row>
        <row r="207">
          <cell r="W207" t="str">
            <v>1-200</v>
          </cell>
          <cell r="X207" t="str">
            <v>งานก่อสร้างคันป้องกันน้ำท่วมแบบที่ 4.2 โดยทำการตอก STEEL WATER STOP PANEL ยาว 4.00 ม. จำนวน 50 เมตร แล้วเสร็จ</v>
          </cell>
          <cell r="Y207">
            <v>0.42</v>
          </cell>
          <cell r="Z207">
            <v>360</v>
          </cell>
          <cell r="AA207" t="str">
            <v>200.1</v>
          </cell>
        </row>
        <row r="208">
          <cell r="W208" t="str">
            <v>1-201</v>
          </cell>
          <cell r="X208" t="str">
            <v>งานก่อสร้างคันป้องกันน้ำท่วมแบบที่ 4.2 โดยทำการตอก STEEL WATER STOP PANEL ยาว 4.00 ม. จำนวน 50 เมตร แล้วเสร็จ</v>
          </cell>
          <cell r="Y208">
            <v>0.42</v>
          </cell>
          <cell r="Z208">
            <v>390</v>
          </cell>
          <cell r="AA208" t="str">
            <v>201.1</v>
          </cell>
        </row>
        <row r="209">
          <cell r="W209" t="str">
            <v>1-202</v>
          </cell>
          <cell r="X209" t="str">
            <v>งานก่อสร้างคันป้องกันน้ำท่วมแบบที่ 4.2 โดยทำการตอก STEEL WATER STOP PANEL ยาว 4.00 ม. จำนวน 50 เมตร แล้วเสร็จ</v>
          </cell>
          <cell r="Y209">
            <v>0.42</v>
          </cell>
          <cell r="Z209">
            <v>390</v>
          </cell>
          <cell r="AA209" t="str">
            <v>202.1</v>
          </cell>
        </row>
        <row r="210">
          <cell r="W210" t="str">
            <v>1-203</v>
          </cell>
          <cell r="X210" t="str">
            <v>งานก่อสร้างคันป้องกันน้ำท่วมแบบที่ 4.2 โดยทำการตอก STEEL WATER STOP PANEL ยาว 4.00 ม. ส่วนที่เหลือทั้งหมดได้แล้วเสร็จ</v>
          </cell>
          <cell r="Y210">
            <v>0.21</v>
          </cell>
          <cell r="Z210">
            <v>390</v>
          </cell>
          <cell r="AA210" t="str">
            <v>203.1</v>
          </cell>
        </row>
        <row r="211">
          <cell r="W211" t="str">
            <v>1-204</v>
          </cell>
          <cell r="X211" t="str">
            <v>งานก่อสร้างคันป้องกันน้ำท่วมแบบที่ 4.2 โดยทำการติดตั้งแผ่นกันดิน ค.ส.ล. และก่อสร้างคานทับหลัง ค.ส.ล. จำนวน 70 เมตร แล้วเสร็จ</v>
          </cell>
          <cell r="Y211">
            <v>0.45</v>
          </cell>
          <cell r="Z211">
            <v>450</v>
          </cell>
          <cell r="AA211" t="str">
            <v>204.1</v>
          </cell>
        </row>
        <row r="212">
          <cell r="W212" t="str">
            <v>1-205</v>
          </cell>
          <cell r="X212" t="str">
            <v>งานก่อสร้างคันป้องกันน้ำท่วมแบบที่ 4.2 โดยทำการติดตั้งแผ่นกันดิน ค.ส.ล. และก่อสร้างคานทับหลัง ค.ส.ล. จำนวน 70 เมตร แล้วเสร็จ</v>
          </cell>
          <cell r="Y212">
            <v>0.45</v>
          </cell>
          <cell r="Z212">
            <v>450</v>
          </cell>
          <cell r="AA212" t="str">
            <v>205.1</v>
          </cell>
        </row>
        <row r="213">
          <cell r="W213" t="str">
            <v>1-206</v>
          </cell>
          <cell r="X213" t="str">
            <v>งานก่อสร้างคันป้องกันน้ำท่วมแบบที่ 4.2 โดยทำการติดตั้งแผ่นกันดิน ค.ส.ล. และก่อสร้างคานทับหลัง ค.ส.ล. จำนวน 70 เมตร แล้วเสร็จ</v>
          </cell>
          <cell r="Y213">
            <v>0.45</v>
          </cell>
          <cell r="Z213">
            <v>480</v>
          </cell>
          <cell r="AA213" t="str">
            <v>206.1</v>
          </cell>
        </row>
        <row r="214">
          <cell r="W214" t="str">
            <v>1-207</v>
          </cell>
          <cell r="X214" t="str">
            <v>งานก่อสร้างคันป้องกันน้ำท่วมแบบที่ 4.2 โดยทำการติดตั้งแผ่นกันดิน ค.ส.ล. และก่อสร้างคานทับหลัง ค.ส.ล. ส่วนที่เหลือทั้งหมดได้แล้วเสร็จ</v>
          </cell>
          <cell r="Y214">
            <v>0.41799999999999998</v>
          </cell>
          <cell r="Z214">
            <v>480</v>
          </cell>
          <cell r="AA214" t="str">
            <v>207.1</v>
          </cell>
        </row>
        <row r="215">
          <cell r="W215" t="str">
            <v>1-208</v>
          </cell>
          <cell r="X215" t="str">
            <v>งานก่อสร้างคันป้องกันน้ำท่วมแบบที่ 4.2 โดยทำการงานทิ้งหินหน้าเขื่อน จำนวน 100 เมตร แล้วเสร็จ</v>
          </cell>
          <cell r="Y215">
            <v>0.40500000000000003</v>
          </cell>
          <cell r="Z215">
            <v>540</v>
          </cell>
          <cell r="AA215" t="str">
            <v>208.1</v>
          </cell>
        </row>
        <row r="216">
          <cell r="W216" t="str">
            <v>1-209</v>
          </cell>
          <cell r="X216" t="str">
            <v>งานก่อสร้างคันป้องกันน้ำท่วมแบบที่ 4.2 โดยทำการงานทิ้งหินหน้าเขื่อน จำนวน 100 เมตร แล้วเสร็จ</v>
          </cell>
          <cell r="Y216">
            <v>0.40500000000000003</v>
          </cell>
          <cell r="Z216">
            <v>540</v>
          </cell>
          <cell r="AA216" t="str">
            <v>209.1</v>
          </cell>
        </row>
        <row r="217">
          <cell r="W217" t="str">
            <v>1-210</v>
          </cell>
          <cell r="X217" t="str">
            <v>งานก่อสร้างคันป้องกันน้ำท่วมแบบที่ 4.2 โดยทำการงานทิ้งหินหน้าเขื่อน ส่วนที่เหลือทั้งหมดได้แล้วเสร็จ</v>
          </cell>
          <cell r="Y217">
            <v>0.30299999999999999</v>
          </cell>
          <cell r="Z217">
            <v>540</v>
          </cell>
          <cell r="AA217" t="str">
            <v>210.1</v>
          </cell>
        </row>
        <row r="218">
          <cell r="W218" t="str">
            <v>1-211</v>
          </cell>
          <cell r="X218" t="str">
            <v>งานก่อสร้างคันป้องกันน้ำท่วมแบบที่ 4.2 โดยทำการก่อสร้างท่อระบายน้ำและบ่อพัก ค.ส.ล. จำนวน 65 เมตร แล้วเสร็จ</v>
          </cell>
          <cell r="Y218">
            <v>0.41199999999999998</v>
          </cell>
          <cell r="Z218">
            <v>600</v>
          </cell>
          <cell r="AA218" t="str">
            <v>211.1</v>
          </cell>
        </row>
        <row r="219">
          <cell r="W219" t="str">
            <v>1-212</v>
          </cell>
          <cell r="X219" t="str">
            <v>งานก่อสร้างคันป้องกันน้ำท่วมแบบที่ 4.2 โดยทำการก่อสร้างท่อระบายน้ำและบ่อพัก ค.ส.ล. จำนวน 65 เมตร แล้วเสร็จ</v>
          </cell>
          <cell r="Y219">
            <v>0.41199999999999998</v>
          </cell>
          <cell r="Z219">
            <v>600</v>
          </cell>
          <cell r="AA219" t="str">
            <v>212.1</v>
          </cell>
        </row>
        <row r="220">
          <cell r="W220" t="str">
            <v>1-213</v>
          </cell>
          <cell r="X220" t="str">
            <v>งานก่อสร้างคันป้องกันน้ำท่วมแบบที่ 4.2 โดยทำการก่อสร้างท่อระบายน้ำและบ่อพัก ค.ส.ล. จำนวน 65 เมตร แล้วเสร็จ</v>
          </cell>
          <cell r="Y220">
            <v>0.41199999999999998</v>
          </cell>
          <cell r="Z220">
            <v>630</v>
          </cell>
          <cell r="AA220" t="str">
            <v>213.1</v>
          </cell>
        </row>
        <row r="221">
          <cell r="W221" t="str">
            <v>1-214</v>
          </cell>
          <cell r="X221" t="str">
            <v>งานก่อสร้างคันป้องกันน้ำท่วมแบบที่ 4.2 โดยทำการก่อสร้างท่อระบายน้ำและบ่อพัก ค.ส.ล. ส่วนที่เหลือทั้งหมดได้แล้วเสร็จ</v>
          </cell>
          <cell r="Y221">
            <v>0.36699999999999999</v>
          </cell>
          <cell r="Z221">
            <v>630</v>
          </cell>
          <cell r="AA221" t="str">
            <v>214.1</v>
          </cell>
        </row>
        <row r="222">
          <cell r="W222" t="str">
            <v>1-215</v>
          </cell>
          <cell r="X222" t="str">
            <v>งานก่อสร้างคันป้องกันน้ำท่วมแบบที่ 4.2 โดยทำการถมดินหลังเขื่อน ติดตั้งแผ่นใยสังเคราะห์ และเรียงหินหน้าเขื่อน จำนวน 100 เมตร แล้วเสร็จ</v>
          </cell>
          <cell r="Y222">
            <v>0.438</v>
          </cell>
          <cell r="Z222">
            <v>660</v>
          </cell>
          <cell r="AA222" t="str">
            <v>215.1</v>
          </cell>
        </row>
        <row r="223">
          <cell r="W223" t="str">
            <v>1-216</v>
          </cell>
          <cell r="X223" t="str">
            <v>งานก่อสร้างคันป้องกันน้ำท่วมแบบที่ 4.2 โดยทำการถมดินหลังเขื่อน ติดตั้งแผ่นใยสังเคราะห์ และเรียงหินหน้าเขื่อน จำนวน 100 เมตร แล้วเสร็จ</v>
          </cell>
          <cell r="Y223">
            <v>0.438</v>
          </cell>
          <cell r="Z223">
            <v>660</v>
          </cell>
          <cell r="AA223" t="str">
            <v>216.1</v>
          </cell>
        </row>
        <row r="224">
          <cell r="W224" t="str">
            <v>1-217</v>
          </cell>
          <cell r="X224" t="str">
            <v>งานก่อสร้างคันป้องกันน้ำท่วมแบบที่ 4.2 โดยทำการถมดินหลังเขื่อน ติดตั้งแผ่นใยสังเคราะห์ และเรียงหินหน้าเขื่อน ส่วนที่เหลือทั้งหมดได้แล้วเสร็จ</v>
          </cell>
          <cell r="Y224">
            <v>0.32900000000000001</v>
          </cell>
          <cell r="Z224">
            <v>660</v>
          </cell>
          <cell r="AA224" t="str">
            <v>217.1</v>
          </cell>
        </row>
        <row r="225">
          <cell r="W225" t="str">
            <v>1-218</v>
          </cell>
          <cell r="X225" t="str">
            <v>งานก่อสร้างคันป้องกันน้ำท่วมแบบที่ 4.2 โดยทำการก่อสร้างพื้นทางเท้า ค.ส.ล. ปูบล็อคประสานและกำแพงกันน้ำ ค.ส.ล. จำนวน 200 เมตร แล้วเสร็จ</v>
          </cell>
          <cell r="Y225">
            <v>0.36799999999999999</v>
          </cell>
          <cell r="Z225">
            <v>690</v>
          </cell>
          <cell r="AA225" t="str">
            <v>218.1</v>
          </cell>
        </row>
        <row r="226">
          <cell r="W226" t="str">
            <v>1-219</v>
          </cell>
          <cell r="X226" t="str">
            <v>งานก่อสร้างคันป้องกันน้ำท่วมแบบที่ 4.2 โดยทำการก่อสร้างพื้นทางเท้า ค.ส.ล. ปูบล็อคประสานและกำแพงกันน้ำ ค.ส.ล. ส่วนที่เหลือทั้งหมดได้แล้วเสร็จ</v>
          </cell>
          <cell r="Y226">
            <v>0.13800000000000001</v>
          </cell>
          <cell r="Z226">
            <v>690</v>
          </cell>
          <cell r="AA226" t="str">
            <v>219.1</v>
          </cell>
        </row>
        <row r="227">
          <cell r="W227" t="str">
            <v>1-220</v>
          </cell>
          <cell r="X227" t="str">
            <v>งานก่อสร้างคันป้องกันน้ำท่วมแบบที่ 4.2 โดยทำการก่อสร้างชั้นรองพื้นทางถนน      แล้วเสร็จ</v>
          </cell>
          <cell r="Y227">
            <v>8.4000000000000005E-2</v>
          </cell>
          <cell r="Z227">
            <v>720</v>
          </cell>
          <cell r="AA227" t="str">
            <v>220.1</v>
          </cell>
        </row>
        <row r="228">
          <cell r="W228" t="str">
            <v>1-221</v>
          </cell>
          <cell r="X228" t="str">
            <v>งานก่อสร้างคันป้องกันน้ำท่วมแบบที่ 4.2 โดยทำการก่อสร้างถนน ค.ส.ล. และงานส่วนที่เหลือทั้งหมดตามรูปแบบ    แล้วเสร็จ</v>
          </cell>
          <cell r="Y228">
            <v>0.442</v>
          </cell>
          <cell r="Z228">
            <v>720</v>
          </cell>
          <cell r="AA228" t="str">
            <v>221.1</v>
          </cell>
        </row>
        <row r="229">
          <cell r="W229" t="str">
            <v>1-222</v>
          </cell>
          <cell r="X229" t="str">
            <v>งานก่อสร้างคันป้องกันน้ำท่วมแบบที่ 4.6ก โดยทำการก่อสร้างงานทั้งหมดตามรูปแบบ    แล้วเสร็จ</v>
          </cell>
          <cell r="Y229">
            <v>0.36299999999999999</v>
          </cell>
          <cell r="Z229">
            <v>720</v>
          </cell>
          <cell r="AA229" t="str">
            <v>222.1</v>
          </cell>
        </row>
        <row r="230">
          <cell r="W230" t="str">
            <v>ส่วนที่ 2-</v>
          </cell>
          <cell r="X230" t="str">
            <v>งานก่อสร้างบ่อสูบน้ำจำนวน 4 งวด</v>
          </cell>
          <cell r="Y230">
            <v>0</v>
          </cell>
          <cell r="Z230">
            <v>0</v>
          </cell>
          <cell r="AA230">
            <v>0</v>
          </cell>
        </row>
        <row r="231">
          <cell r="W231" t="str">
            <v>2-1</v>
          </cell>
          <cell r="X231" t="str">
            <v>งานก่อสร้างบ่อสูบน้ำ MP1 โดยทำการก่อสร้างงานโครงสร้าง ตอกSTEEL WATER STOP PANEL ตามรูปแบบ จำนวน 1 แห่ง แล้วเสร็จ</v>
          </cell>
          <cell r="Y231">
            <v>0.55300000000000005</v>
          </cell>
          <cell r="Z231">
            <v>700</v>
          </cell>
          <cell r="AA231" t="str">
            <v>1.1</v>
          </cell>
        </row>
        <row r="232">
          <cell r="W232" t="str">
            <v>2-2</v>
          </cell>
          <cell r="X232" t="str">
            <v>งานก่อสร้างบ่อสูบน้ำ MP1 โดยทำการติดตั้งบานประตูระบายน้ำ และก่อสร้างงานส่วนอื่นๆทั้งหมดตามรูปแบบ จำนวน 1 แห่ง แล้วเสร็จ</v>
          </cell>
          <cell r="Y232">
            <v>0.33</v>
          </cell>
          <cell r="Z232">
            <v>730</v>
          </cell>
          <cell r="AA232" t="str">
            <v>2.1</v>
          </cell>
        </row>
        <row r="233">
          <cell r="W233" t="str">
            <v>2-3</v>
          </cell>
          <cell r="X233" t="str">
            <v>งานก่อสร้างบ่อสูบน้ำ MP2 โดยทำการก่อสร้างงานโครงสร้าง ตอกSTEEL WATER STOP PANEL ตามรูปแบบ จำนวน 1 แห่ง แล้วเสร็จ</v>
          </cell>
          <cell r="Y233">
            <v>0.55300000000000005</v>
          </cell>
          <cell r="Z233">
            <v>760</v>
          </cell>
          <cell r="AA233" t="str">
            <v>3.1</v>
          </cell>
        </row>
        <row r="234">
          <cell r="W234" t="str">
            <v>2-4</v>
          </cell>
          <cell r="X234" t="str">
            <v>งานก่อสร้างบ่อสูบน้ำ MP2 โดยทำการติดตั้งบานประตูระบายน้ำ และก่อสร้างงานส่วนอื่นๆทั้งหมดตามรูปแบบ จำนวน 1 แห่ง แล้วเสร็จ</v>
          </cell>
          <cell r="Y234">
            <v>0.33</v>
          </cell>
          <cell r="Z234">
            <v>790</v>
          </cell>
          <cell r="AA234" t="str">
            <v>4.1</v>
          </cell>
        </row>
        <row r="235">
          <cell r="W235" t="str">
            <v>ส่วนที่ 3-</v>
          </cell>
          <cell r="X235" t="str">
            <v>งานจัดหาเครื่องสูบน้ำและอุปกรณ์ จำนวน 2งวด</v>
          </cell>
          <cell r="Y235">
            <v>0</v>
          </cell>
          <cell r="Z235">
            <v>0</v>
          </cell>
          <cell r="AA235">
            <v>0</v>
          </cell>
        </row>
        <row r="236">
          <cell r="W236" t="str">
            <v>3-1</v>
          </cell>
          <cell r="X236" t="str">
            <v>งานจัดหาเครื่องสูบน้ำและอุปกรณ์ โดยทำการจัดหาและส่งมอบเครื่องสูบน้ำเคลื่อนที่ชนิดลากจูงขนาดไม่น้อยกว่า0.25 ลบม./วินาที พร้อมรถลากจูงและอุปกรณ์ จำนวน 1 ชุด แล้วเสร็จ</v>
          </cell>
          <cell r="Y236">
            <v>0.624</v>
          </cell>
          <cell r="Z236">
            <v>790</v>
          </cell>
          <cell r="AA236" t="str">
            <v>1.1</v>
          </cell>
        </row>
        <row r="237">
          <cell r="W237" t="str">
            <v>3-2</v>
          </cell>
          <cell r="X237" t="str">
            <v>งานจัดหาเครื่องสูบน้ำและอุปกรณ์ โดยทำการจัดหาและส่งมอบเครื่องสูบน้ำเคลื่อนที่ชนิดลากจูงขนาดไม่น้อยกว่า0.25 ลบม./วินาที พร้อมรถลากจูงและอุปกรณ์ จำนวน 1 ชุด แล้วเสร็จ</v>
          </cell>
          <cell r="Y237">
            <v>0.624</v>
          </cell>
          <cell r="Z237">
            <v>790</v>
          </cell>
          <cell r="AA237" t="str">
            <v>2.1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  <sheetName val="กิจกรรมแบ่งงวดงาน"/>
      <sheetName val="สรุปค่าขนส่ง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คากลาง 2"/>
      <sheetName val="Factor F 1"/>
      <sheetName val="ค่าคุมงาน"/>
      <sheetName val="CORRING 1"/>
      <sheetName val="SHEET PILE 1"/>
      <sheetName val="งานซ๋อมพื้นคอนกรีต 1"/>
      <sheetName val="ตัดสกัดพื้นคอนกรีต 1"/>
      <sheetName val="MAEKER 1"/>
      <sheetName val="6 ท่อ 1"/>
      <sheetName val="4 ท่อ 1"/>
      <sheetName val="2 ท่อ 1"/>
      <sheetName val="RISER_2 1"/>
      <sheetName val="RISER_6 1"/>
    </sheetNames>
    <sheetDataSet>
      <sheetData sheetId="0" refreshError="1">
        <row r="2">
          <cell r="A2" t="str">
            <v>งานแก้ไขย้าย ท่อ RISER  24 KV. ให้ บ. ท่อน้ำไทย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N2" t="str">
            <v>ส/ย ทวีวัฒนา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ข้อมูลโครงการ"/>
      <sheetName val="ข้อมูลขนส่ง"/>
      <sheetName val="ราคาวัสดุ"/>
      <sheetName val="ปร.5"/>
      <sheetName val="ปร.4"/>
      <sheetName val="ราคากลาง ปร.5"/>
      <sheetName val="ราคากลาง ปร.4"/>
      <sheetName val="ค่างานต้นทุน"/>
      <sheetName val="BOQ"/>
      <sheetName val="ใบเสนอราคา ปร.5"/>
      <sheetName val="บันทึกประเมิน"/>
      <sheetName val="หักค่าขนส่ง"/>
      <sheetName val="พิมพ์เอกสาร"/>
      <sheetName val="ใบเสนอราคา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  <sheetName val="operate"/>
      <sheetName val="ทำนบดิน 4"/>
      <sheetName val="#REF"/>
      <sheetName val="ปร_5"/>
      <sheetName val="ปร_4"/>
      <sheetName val="ราคากลาง_ปร_5"/>
      <sheetName val="ราคากลาง_ปร_4"/>
      <sheetName val="ใบเสนอราคา_ปร_5"/>
      <sheetName val="ปร_5_ใส่ค่าเอง"/>
      <sheetName val="ทำนบดิน_4"/>
      <sheetName val="รายละเอียดป้ายจราจร"/>
      <sheetName val="ภูมิทัศน์"/>
      <sheetName val="unitcost"/>
      <sheetName val="ราคากลาง 2"/>
      <sheetName val="งานซ๋อมพื้นคอนกรีต 1"/>
      <sheetName val="Sum.No.02 (11 Boots)"/>
      <sheetName val="Sum.No.02 (14 Boots)"/>
      <sheetName val="Sum.No.02 (5 Boots)"/>
      <sheetName val="Sum.No.02 (6 Boots)"/>
      <sheetName val="ราคาต้นไม้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6">
          <cell r="C6">
            <v>0.69</v>
          </cell>
        </row>
      </sheetData>
      <sheetData sheetId="6" refreshError="1"/>
      <sheetData sheetId="7" refreshError="1"/>
      <sheetData sheetId="8">
        <row r="265">
          <cell r="H265">
            <v>1290</v>
          </cell>
        </row>
        <row r="267">
          <cell r="H267">
            <v>1250</v>
          </cell>
        </row>
        <row r="269">
          <cell r="H269">
            <v>1390</v>
          </cell>
        </row>
        <row r="271">
          <cell r="H271">
            <v>1330</v>
          </cell>
        </row>
        <row r="273">
          <cell r="H273">
            <v>1830</v>
          </cell>
        </row>
        <row r="275">
          <cell r="H275">
            <v>1650</v>
          </cell>
        </row>
        <row r="277">
          <cell r="H277">
            <v>1230</v>
          </cell>
        </row>
        <row r="279">
          <cell r="H279">
            <v>1480</v>
          </cell>
        </row>
        <row r="281">
          <cell r="H281">
            <v>1280</v>
          </cell>
        </row>
        <row r="283">
          <cell r="H283">
            <v>1050</v>
          </cell>
        </row>
        <row r="285">
          <cell r="H285">
            <v>2220</v>
          </cell>
        </row>
        <row r="287">
          <cell r="H287">
            <v>1830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>
        <row r="6">
          <cell r="C6">
            <v>0.69</v>
          </cell>
        </row>
      </sheetData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ข้อมูลโครงการ"/>
      <sheetName val="ราคาวัสดุ"/>
      <sheetName val="ข้อมูลขนส่ง"/>
      <sheetName val="ค่างานต้นทุน"/>
      <sheetName val="selected"/>
      <sheetName val="ปร.5"/>
      <sheetName val="ปร.4"/>
      <sheetName val="ดินตัด-ดินถม "/>
      <sheetName val="สรุปป้ายจราจร "/>
      <sheetName val="รายการท่อกลม "/>
      <sheetName val="รายการราง"/>
      <sheetName val="ทางเชื่อม"/>
      <sheetName val="ราคาราง-อื่นๆ"/>
      <sheetName val="widening"/>
      <sheetName val="ค่าเสื่อมราคา"/>
      <sheetName val="SingleBox"/>
      <sheetName val="Multi_Box"/>
      <sheetName val="ข้อมูล_Box"/>
      <sheetName val="คสล.5.00(325ksc)"/>
      <sheetName val="คสล.4.00(280ksc)มีรอยต่อ"/>
      <sheetName val="คสล.4.00(280ksc)ไม่มีรอยต่อ"/>
      <sheetName val="สิบล้อขนส่ง"/>
      <sheetName val="รถพ่วงขนส่ง"/>
      <sheetName val="หกล้อขนส่ง"/>
      <sheetName val="ข้อมูลสะพาน"/>
      <sheetName val="ข้อมูลคำนวณ"/>
      <sheetName val="ค่างานต้นทุนสะพาน"/>
      <sheetName val="ปร.4สะพาน"/>
      <sheetName val="approach-slope protect"/>
      <sheetName val="รางระบาย"/>
      <sheetName val="หักค่าขนส่ง"/>
      <sheetName val="อำนวยการ"/>
      <sheetName val="ดอกเบี้ย-กำไร"/>
      <sheetName val="Factor F_Road"/>
      <sheetName val="Factor F_Bridge-Box"/>
      <sheetName val="คิดค่ากำแพงปากท่อ"/>
      <sheetName val="พิมพ์เอกสาร"/>
      <sheetName val="ภูมิทัศน์"/>
      <sheetName val="กิจกรรมแบ่งงวดงา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ข้อมูลโครงการ"/>
      <sheetName val="ข้อมูลขนส่ง"/>
      <sheetName val="ราคาวัสดุ"/>
      <sheetName val="ปร.5"/>
      <sheetName val="ปร.4"/>
      <sheetName val="ราคากลาง ปร.5"/>
      <sheetName val="ราคากลาง ปร.4"/>
      <sheetName val="ค่างานต้นทุน"/>
      <sheetName val="BOQ"/>
      <sheetName val="ใบเสนอราคา ปร.5"/>
      <sheetName val="บันทึกประเมิน"/>
      <sheetName val="หักค่าขนส่ง"/>
      <sheetName val="พิมพ์เอกสาร"/>
      <sheetName val="ใบเสนอราคา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  <sheetName val="operate"/>
      <sheetName val="ภูมิทัศน์"/>
      <sheetName val="InputEstimate"/>
      <sheetName val="FactorF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6">
          <cell r="C6">
            <v>0.69</v>
          </cell>
        </row>
      </sheetData>
      <sheetData sheetId="6" refreshError="1"/>
      <sheetData sheetId="7" refreshError="1"/>
      <sheetData sheetId="8">
        <row r="265">
          <cell r="H265">
            <v>1290</v>
          </cell>
        </row>
        <row r="277">
          <cell r="H277">
            <v>1230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INPUT"/>
      <sheetName val="สารบัญ"/>
      <sheetName val="กั้นหน้า"/>
      <sheetName val="ปร5_FLY"/>
      <sheetName val="ปร4_FLY"/>
      <sheetName val="หา FACTORF_FLY"/>
      <sheetName val="unitcost_Fly"/>
      <sheetName val="unitcostรวม"/>
      <sheetName val="กราฟทำงาน_FLY"/>
      <sheetName val="Worktime_FLY"/>
      <sheetName val="ปร5Uturn"/>
      <sheetName val="ปร4Uturn"/>
      <sheetName val="หา FACTORF_UT"/>
      <sheetName val="unitcost_Uturn"/>
      <sheetName val="กราฟทำงาน_Uturn"/>
      <sheetName val="Worktime_UTurn"/>
      <sheetName val="sorce"/>
      <sheetName val="สรุปOHCทาง"/>
      <sheetName val="สรุปOHCโครงสร้าง"/>
      <sheetName val="อัตราทำงาน"/>
      <sheetName val="Factor ดิน"/>
      <sheetName val="ค่าขนส่ง"/>
      <sheetName val="ตารางขนส่ง1"/>
      <sheetName val="ตารางFACTOR Fทาง"/>
      <sheetName val="ตารางFACTOR Fสะพาน"/>
      <sheetName val="ค่าเครื่องจักร"/>
      <sheetName val="สรุปค่าเครื่องจักร+อะไหล่สึกหรอ"/>
      <sheetName val="เริ่มต้น"/>
      <sheetName val="บทที่1"/>
      <sheetName val="DetailOHCโครงสร้าง"/>
      <sheetName val="ตารางขนส่ง"/>
      <sheetName val="วิธีคิดค่าขนส่ง"/>
      <sheetName val="Detailค่าเครื่องจักร"/>
      <sheetName val="บทที่3"/>
      <sheetName val="บทที่3(2)"/>
      <sheetName val="บทที่2(3)"/>
      <sheetName val="DetailOHCทาง"/>
      <sheetName val="จัดเครื่องจักรทาง"/>
      <sheetName val="อ้างอิง"/>
      <sheetName val="Bid3_2"/>
      <sheetName val="Bid3_1"/>
      <sheetName val="เปรียบเทียบราคาไฟฟ้า"/>
      <sheetName val="คำนำ"/>
      <sheetName val="หัวเรื่อง"/>
      <sheetName val="ปก"/>
      <sheetName val="เอกสารสัมพันธ์"/>
      <sheetName val="ขั้นตอน"/>
      <sheetName val="ราคากลาง 2"/>
      <sheetName val="งานซ๋อมพื้นคอนกรีต 1"/>
      <sheetName val="กิจกรรมแบ่งงวดงา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121">
            <v>1</v>
          </cell>
          <cell r="D121">
            <v>4.5599999999999996</v>
          </cell>
          <cell r="F121">
            <v>3.26</v>
          </cell>
          <cell r="H121">
            <v>4.25</v>
          </cell>
          <cell r="J121">
            <v>5.95</v>
          </cell>
          <cell r="L121">
            <v>3.07</v>
          </cell>
          <cell r="N121">
            <v>2.19</v>
          </cell>
        </row>
        <row r="122">
          <cell r="C122">
            <v>2</v>
          </cell>
          <cell r="D122">
            <v>6.51</v>
          </cell>
          <cell r="F122">
            <v>4.6500000000000004</v>
          </cell>
          <cell r="H122">
            <v>5.24</v>
          </cell>
          <cell r="J122">
            <v>7.34</v>
          </cell>
          <cell r="L122">
            <v>3.82</v>
          </cell>
          <cell r="N122">
            <v>2.73</v>
          </cell>
        </row>
        <row r="123">
          <cell r="C123">
            <v>3</v>
          </cell>
          <cell r="D123">
            <v>7.55</v>
          </cell>
          <cell r="F123">
            <v>5.39</v>
          </cell>
          <cell r="H123">
            <v>6.24</v>
          </cell>
          <cell r="J123">
            <v>8.74</v>
          </cell>
          <cell r="L123">
            <v>4.22</v>
          </cell>
          <cell r="N123">
            <v>3.01</v>
          </cell>
        </row>
        <row r="124">
          <cell r="C124">
            <v>4</v>
          </cell>
          <cell r="D124">
            <v>9.1999999999999993</v>
          </cell>
          <cell r="F124">
            <v>6.57</v>
          </cell>
          <cell r="H124">
            <v>7.23</v>
          </cell>
          <cell r="J124">
            <v>10.119999999999999</v>
          </cell>
          <cell r="L124">
            <v>4.8600000000000003</v>
          </cell>
          <cell r="N124">
            <v>3.47</v>
          </cell>
        </row>
        <row r="125">
          <cell r="C125">
            <v>5</v>
          </cell>
          <cell r="D125">
            <v>10.84</v>
          </cell>
          <cell r="F125">
            <v>7.74</v>
          </cell>
          <cell r="H125">
            <v>8.2200000000000006</v>
          </cell>
          <cell r="J125">
            <v>11.51</v>
          </cell>
          <cell r="L125">
            <v>5.49</v>
          </cell>
          <cell r="N125">
            <v>3.92</v>
          </cell>
        </row>
        <row r="126">
          <cell r="C126">
            <v>6</v>
          </cell>
          <cell r="D126">
            <v>12.49</v>
          </cell>
          <cell r="F126">
            <v>8.92</v>
          </cell>
          <cell r="H126">
            <v>9.2200000000000006</v>
          </cell>
          <cell r="J126">
            <v>12.91</v>
          </cell>
          <cell r="L126">
            <v>6.13</v>
          </cell>
          <cell r="N126">
            <v>4.38</v>
          </cell>
        </row>
        <row r="127">
          <cell r="C127">
            <v>7</v>
          </cell>
          <cell r="D127">
            <v>14.13</v>
          </cell>
          <cell r="F127">
            <v>10.09</v>
          </cell>
          <cell r="H127">
            <v>10.210000000000001</v>
          </cell>
          <cell r="J127">
            <v>14.29</v>
          </cell>
          <cell r="L127">
            <v>6.77</v>
          </cell>
          <cell r="N127">
            <v>4.84</v>
          </cell>
        </row>
        <row r="128">
          <cell r="C128">
            <v>8</v>
          </cell>
          <cell r="D128">
            <v>15.78</v>
          </cell>
          <cell r="F128">
            <v>11.27</v>
          </cell>
          <cell r="H128">
            <v>11.44</v>
          </cell>
          <cell r="J128">
            <v>16.02</v>
          </cell>
          <cell r="L128">
            <v>7.4</v>
          </cell>
          <cell r="N128">
            <v>5.29</v>
          </cell>
        </row>
        <row r="129">
          <cell r="C129">
            <v>9</v>
          </cell>
          <cell r="D129">
            <v>17.43</v>
          </cell>
          <cell r="F129">
            <v>12.45</v>
          </cell>
          <cell r="H129">
            <v>12.79</v>
          </cell>
          <cell r="J129">
            <v>17.91</v>
          </cell>
          <cell r="L129">
            <v>8.0399999999999991</v>
          </cell>
          <cell r="N129">
            <v>5.74</v>
          </cell>
        </row>
        <row r="130">
          <cell r="C130">
            <v>10</v>
          </cell>
          <cell r="D130">
            <v>19.07</v>
          </cell>
          <cell r="F130">
            <v>13.62</v>
          </cell>
          <cell r="H130">
            <v>14.14</v>
          </cell>
          <cell r="J130">
            <v>19.8</v>
          </cell>
          <cell r="L130">
            <v>8.67</v>
          </cell>
          <cell r="N130">
            <v>6.19</v>
          </cell>
        </row>
        <row r="131">
          <cell r="C131">
            <v>11</v>
          </cell>
          <cell r="D131">
            <v>20.72</v>
          </cell>
          <cell r="F131">
            <v>14.8</v>
          </cell>
          <cell r="H131">
            <v>15.48</v>
          </cell>
          <cell r="J131">
            <v>21.67</v>
          </cell>
          <cell r="L131">
            <v>9.31</v>
          </cell>
          <cell r="N131">
            <v>6.65</v>
          </cell>
        </row>
        <row r="132">
          <cell r="C132">
            <v>12</v>
          </cell>
          <cell r="D132">
            <v>22.36</v>
          </cell>
          <cell r="F132">
            <v>15.97</v>
          </cell>
          <cell r="H132">
            <v>16.829999999999998</v>
          </cell>
          <cell r="J132">
            <v>23.56</v>
          </cell>
          <cell r="L132">
            <v>9.9499999999999993</v>
          </cell>
          <cell r="N132">
            <v>7.11</v>
          </cell>
        </row>
        <row r="133">
          <cell r="C133">
            <v>13</v>
          </cell>
          <cell r="D133">
            <v>24.01</v>
          </cell>
          <cell r="F133">
            <v>17.149999999999999</v>
          </cell>
          <cell r="H133">
            <v>18.18</v>
          </cell>
          <cell r="J133">
            <v>25.45</v>
          </cell>
          <cell r="L133">
            <v>10.58</v>
          </cell>
          <cell r="N133">
            <v>7.56</v>
          </cell>
        </row>
        <row r="134">
          <cell r="C134">
            <v>14</v>
          </cell>
          <cell r="D134">
            <v>25.65</v>
          </cell>
          <cell r="F134">
            <v>18.32</v>
          </cell>
          <cell r="H134">
            <v>19.53</v>
          </cell>
          <cell r="J134">
            <v>27.34</v>
          </cell>
          <cell r="L134">
            <v>11.22</v>
          </cell>
          <cell r="N134">
            <v>8.01</v>
          </cell>
        </row>
        <row r="135">
          <cell r="C135">
            <v>15</v>
          </cell>
          <cell r="D135">
            <v>27.3</v>
          </cell>
          <cell r="F135">
            <v>19.5</v>
          </cell>
          <cell r="H135">
            <v>20.88</v>
          </cell>
          <cell r="J135">
            <v>29.23</v>
          </cell>
          <cell r="L135">
            <v>11.86</v>
          </cell>
          <cell r="N135">
            <v>8.4700000000000006</v>
          </cell>
        </row>
        <row r="136">
          <cell r="C136">
            <v>16</v>
          </cell>
          <cell r="D136">
            <v>28.95</v>
          </cell>
          <cell r="F136">
            <v>20.68</v>
          </cell>
          <cell r="H136">
            <v>22.23</v>
          </cell>
          <cell r="J136">
            <v>31.12</v>
          </cell>
          <cell r="L136">
            <v>12.49</v>
          </cell>
          <cell r="N136">
            <v>8.92</v>
          </cell>
        </row>
        <row r="137">
          <cell r="C137">
            <v>17</v>
          </cell>
          <cell r="D137">
            <v>30.59</v>
          </cell>
          <cell r="F137">
            <v>21.85</v>
          </cell>
          <cell r="H137">
            <v>23.57</v>
          </cell>
          <cell r="J137">
            <v>33</v>
          </cell>
          <cell r="L137">
            <v>13.13</v>
          </cell>
          <cell r="N137">
            <v>9.3800000000000008</v>
          </cell>
        </row>
        <row r="138">
          <cell r="C138">
            <v>18</v>
          </cell>
          <cell r="D138">
            <v>32.24</v>
          </cell>
          <cell r="F138">
            <v>23.03</v>
          </cell>
          <cell r="H138">
            <v>24.92</v>
          </cell>
          <cell r="J138">
            <v>34.89</v>
          </cell>
          <cell r="L138">
            <v>13.76</v>
          </cell>
          <cell r="N138">
            <v>9.83</v>
          </cell>
        </row>
        <row r="139">
          <cell r="C139">
            <v>19</v>
          </cell>
          <cell r="D139">
            <v>33.880000000000003</v>
          </cell>
          <cell r="F139">
            <v>24.2</v>
          </cell>
          <cell r="H139">
            <v>26.27</v>
          </cell>
          <cell r="J139">
            <v>36.78</v>
          </cell>
          <cell r="L139">
            <v>14.4</v>
          </cell>
          <cell r="N139">
            <v>10.29</v>
          </cell>
        </row>
        <row r="140">
          <cell r="C140">
            <v>20</v>
          </cell>
          <cell r="D140">
            <v>35.53</v>
          </cell>
          <cell r="F140">
            <v>25.38</v>
          </cell>
          <cell r="H140">
            <v>27.62</v>
          </cell>
          <cell r="J140">
            <v>38.67</v>
          </cell>
          <cell r="L140">
            <v>15.04</v>
          </cell>
          <cell r="N140">
            <v>10.74</v>
          </cell>
        </row>
        <row r="141">
          <cell r="C141">
            <v>21</v>
          </cell>
          <cell r="D141">
            <v>37.17</v>
          </cell>
          <cell r="F141">
            <v>26.55</v>
          </cell>
          <cell r="H141">
            <v>28.97</v>
          </cell>
          <cell r="J141">
            <v>40.56</v>
          </cell>
          <cell r="L141">
            <v>15.67</v>
          </cell>
          <cell r="N141">
            <v>11.19</v>
          </cell>
        </row>
        <row r="142">
          <cell r="C142">
            <v>22</v>
          </cell>
          <cell r="D142">
            <v>38.82</v>
          </cell>
          <cell r="F142">
            <v>27.73</v>
          </cell>
          <cell r="H142">
            <v>30.32</v>
          </cell>
          <cell r="J142">
            <v>42.45</v>
          </cell>
          <cell r="L142">
            <v>16.309999999999999</v>
          </cell>
          <cell r="N142">
            <v>11.65</v>
          </cell>
        </row>
        <row r="143">
          <cell r="C143">
            <v>23</v>
          </cell>
          <cell r="D143">
            <v>40.47</v>
          </cell>
          <cell r="F143">
            <v>28.91</v>
          </cell>
          <cell r="H143">
            <v>31.66</v>
          </cell>
          <cell r="J143">
            <v>44.32</v>
          </cell>
          <cell r="L143">
            <v>16.95</v>
          </cell>
          <cell r="N143">
            <v>12.11</v>
          </cell>
        </row>
        <row r="144">
          <cell r="C144">
            <v>24</v>
          </cell>
          <cell r="D144">
            <v>42.11</v>
          </cell>
          <cell r="F144">
            <v>30.08</v>
          </cell>
          <cell r="H144">
            <v>33.01</v>
          </cell>
          <cell r="J144">
            <v>46.21</v>
          </cell>
          <cell r="L144">
            <v>17.579999999999998</v>
          </cell>
          <cell r="N144">
            <v>12.56</v>
          </cell>
        </row>
        <row r="145">
          <cell r="C145">
            <v>25</v>
          </cell>
          <cell r="D145">
            <v>43.76</v>
          </cell>
          <cell r="F145">
            <v>31.26</v>
          </cell>
          <cell r="H145">
            <v>34.36</v>
          </cell>
          <cell r="J145">
            <v>48.1</v>
          </cell>
          <cell r="L145">
            <v>18.22</v>
          </cell>
          <cell r="N145">
            <v>13.01</v>
          </cell>
        </row>
        <row r="146">
          <cell r="C146">
            <v>26</v>
          </cell>
          <cell r="D146">
            <v>45.4</v>
          </cell>
          <cell r="F146">
            <v>32.43</v>
          </cell>
          <cell r="H146">
            <v>35.71</v>
          </cell>
          <cell r="J146">
            <v>49.99</v>
          </cell>
          <cell r="L146">
            <v>18.850000000000001</v>
          </cell>
          <cell r="N146">
            <v>13.46</v>
          </cell>
        </row>
        <row r="147">
          <cell r="C147">
            <v>27</v>
          </cell>
          <cell r="D147">
            <v>47.05</v>
          </cell>
          <cell r="F147">
            <v>33.61</v>
          </cell>
          <cell r="H147">
            <v>37.06</v>
          </cell>
          <cell r="J147">
            <v>51.88</v>
          </cell>
          <cell r="L147">
            <v>19.489999999999998</v>
          </cell>
          <cell r="N147">
            <v>13.92</v>
          </cell>
        </row>
        <row r="148">
          <cell r="C148">
            <v>28</v>
          </cell>
          <cell r="D148">
            <v>48.69</v>
          </cell>
          <cell r="F148">
            <v>34.78</v>
          </cell>
          <cell r="H148">
            <v>38.409999999999997</v>
          </cell>
          <cell r="J148">
            <v>53.77</v>
          </cell>
          <cell r="L148">
            <v>20.13</v>
          </cell>
          <cell r="N148">
            <v>14.38</v>
          </cell>
        </row>
        <row r="149">
          <cell r="C149">
            <v>29</v>
          </cell>
          <cell r="D149">
            <v>50.34</v>
          </cell>
          <cell r="F149">
            <v>35.96</v>
          </cell>
          <cell r="H149">
            <v>39.76</v>
          </cell>
          <cell r="J149">
            <v>55.66</v>
          </cell>
          <cell r="L149">
            <v>20.76</v>
          </cell>
          <cell r="N149">
            <v>14.83</v>
          </cell>
        </row>
        <row r="150">
          <cell r="C150">
            <v>30</v>
          </cell>
          <cell r="D150">
            <v>51.99</v>
          </cell>
          <cell r="F150">
            <v>37.14</v>
          </cell>
          <cell r="H150">
            <v>41.1</v>
          </cell>
          <cell r="J150">
            <v>57.54</v>
          </cell>
          <cell r="L150">
            <v>21.4</v>
          </cell>
          <cell r="N150">
            <v>15.29</v>
          </cell>
        </row>
        <row r="151">
          <cell r="C151">
            <v>31</v>
          </cell>
          <cell r="D151">
            <v>53.63</v>
          </cell>
          <cell r="F151">
            <v>38.31</v>
          </cell>
          <cell r="H151">
            <v>42.45</v>
          </cell>
          <cell r="J151">
            <v>59.43</v>
          </cell>
          <cell r="L151">
            <v>22.04</v>
          </cell>
          <cell r="N151">
            <v>15.74</v>
          </cell>
        </row>
        <row r="152">
          <cell r="C152">
            <v>32</v>
          </cell>
          <cell r="D152">
            <v>55.28</v>
          </cell>
          <cell r="F152">
            <v>39.49</v>
          </cell>
          <cell r="H152">
            <v>43.8</v>
          </cell>
          <cell r="J152">
            <v>61.32</v>
          </cell>
          <cell r="L152">
            <v>22.67</v>
          </cell>
          <cell r="N152">
            <v>16.190000000000001</v>
          </cell>
        </row>
        <row r="153">
          <cell r="C153">
            <v>33</v>
          </cell>
          <cell r="D153">
            <v>56.92</v>
          </cell>
          <cell r="F153">
            <v>40.659999999999997</v>
          </cell>
          <cell r="H153">
            <v>45.15</v>
          </cell>
          <cell r="J153">
            <v>63.21</v>
          </cell>
          <cell r="L153">
            <v>23.31</v>
          </cell>
          <cell r="N153">
            <v>16.649999999999999</v>
          </cell>
        </row>
        <row r="154">
          <cell r="C154">
            <v>34</v>
          </cell>
          <cell r="D154">
            <v>58.57</v>
          </cell>
          <cell r="F154">
            <v>41.84</v>
          </cell>
          <cell r="H154">
            <v>46.5</v>
          </cell>
          <cell r="J154">
            <v>65.099999999999994</v>
          </cell>
          <cell r="L154">
            <v>23.94</v>
          </cell>
          <cell r="N154">
            <v>17.100000000000001</v>
          </cell>
        </row>
        <row r="155">
          <cell r="C155">
            <v>35</v>
          </cell>
          <cell r="D155">
            <v>60.21</v>
          </cell>
          <cell r="F155">
            <v>43.01</v>
          </cell>
          <cell r="H155">
            <v>47.85</v>
          </cell>
          <cell r="J155">
            <v>66.989999999999995</v>
          </cell>
          <cell r="L155">
            <v>24.58</v>
          </cell>
          <cell r="N155">
            <v>17.559999999999999</v>
          </cell>
        </row>
        <row r="156">
          <cell r="C156">
            <v>36</v>
          </cell>
          <cell r="D156">
            <v>61.86</v>
          </cell>
          <cell r="F156">
            <v>44.19</v>
          </cell>
          <cell r="H156">
            <v>49.19</v>
          </cell>
          <cell r="J156">
            <v>68.87</v>
          </cell>
          <cell r="L156">
            <v>25.22</v>
          </cell>
          <cell r="N156">
            <v>18.010000000000002</v>
          </cell>
        </row>
        <row r="157">
          <cell r="C157">
            <v>37</v>
          </cell>
          <cell r="D157">
            <v>63.51</v>
          </cell>
          <cell r="F157">
            <v>45.36</v>
          </cell>
          <cell r="H157">
            <v>50.54</v>
          </cell>
          <cell r="J157">
            <v>70.760000000000005</v>
          </cell>
          <cell r="L157">
            <v>25.85</v>
          </cell>
          <cell r="N157">
            <v>18.46</v>
          </cell>
        </row>
        <row r="158">
          <cell r="C158">
            <v>38</v>
          </cell>
          <cell r="D158">
            <v>65.150000000000006</v>
          </cell>
          <cell r="F158">
            <v>46.54</v>
          </cell>
          <cell r="H158">
            <v>51.89</v>
          </cell>
          <cell r="J158">
            <v>72.650000000000006</v>
          </cell>
          <cell r="L158">
            <v>26.49</v>
          </cell>
          <cell r="N158">
            <v>18.920000000000002</v>
          </cell>
        </row>
        <row r="159">
          <cell r="C159">
            <v>39</v>
          </cell>
          <cell r="D159">
            <v>66.8</v>
          </cell>
          <cell r="F159">
            <v>47.71</v>
          </cell>
          <cell r="H159">
            <v>53.24</v>
          </cell>
          <cell r="J159">
            <v>74.540000000000006</v>
          </cell>
          <cell r="L159">
            <v>27.13</v>
          </cell>
          <cell r="N159">
            <v>19.38</v>
          </cell>
        </row>
        <row r="160">
          <cell r="C160">
            <v>40</v>
          </cell>
          <cell r="D160">
            <v>68.44</v>
          </cell>
          <cell r="F160">
            <v>48.89</v>
          </cell>
          <cell r="H160">
            <v>54.59</v>
          </cell>
          <cell r="J160">
            <v>76.430000000000007</v>
          </cell>
          <cell r="L160">
            <v>27.76</v>
          </cell>
          <cell r="N160">
            <v>19.829999999999998</v>
          </cell>
        </row>
        <row r="161">
          <cell r="C161">
            <v>41</v>
          </cell>
          <cell r="D161">
            <v>70.09</v>
          </cell>
          <cell r="F161">
            <v>50.06</v>
          </cell>
          <cell r="H161">
            <v>55.94</v>
          </cell>
          <cell r="J161">
            <v>78.319999999999993</v>
          </cell>
          <cell r="L161">
            <v>28.4</v>
          </cell>
          <cell r="N161">
            <v>20.29</v>
          </cell>
        </row>
        <row r="162">
          <cell r="C162">
            <v>42</v>
          </cell>
          <cell r="D162">
            <v>71.739999999999995</v>
          </cell>
          <cell r="F162">
            <v>51.24</v>
          </cell>
          <cell r="H162">
            <v>57.28</v>
          </cell>
          <cell r="J162">
            <v>80.19</v>
          </cell>
          <cell r="L162">
            <v>29.03</v>
          </cell>
          <cell r="N162">
            <v>20.74</v>
          </cell>
        </row>
        <row r="163">
          <cell r="C163">
            <v>43</v>
          </cell>
          <cell r="D163">
            <v>73.38</v>
          </cell>
          <cell r="F163">
            <v>52.41</v>
          </cell>
          <cell r="H163">
            <v>58.63</v>
          </cell>
          <cell r="J163">
            <v>82.08</v>
          </cell>
          <cell r="L163">
            <v>29.67</v>
          </cell>
          <cell r="N163">
            <v>21.19</v>
          </cell>
        </row>
        <row r="164">
          <cell r="C164">
            <v>44</v>
          </cell>
          <cell r="D164">
            <v>75.03</v>
          </cell>
          <cell r="F164">
            <v>53.59</v>
          </cell>
          <cell r="H164">
            <v>59.98</v>
          </cell>
          <cell r="J164">
            <v>83.97</v>
          </cell>
          <cell r="L164">
            <v>30.31</v>
          </cell>
          <cell r="N164">
            <v>21.65</v>
          </cell>
        </row>
        <row r="165">
          <cell r="C165">
            <v>45</v>
          </cell>
          <cell r="D165">
            <v>76.67</v>
          </cell>
          <cell r="F165">
            <v>54.76</v>
          </cell>
          <cell r="H165">
            <v>61.33</v>
          </cell>
          <cell r="J165">
            <v>85.86</v>
          </cell>
          <cell r="L165">
            <v>30.94</v>
          </cell>
          <cell r="N165">
            <v>22.1</v>
          </cell>
        </row>
        <row r="166">
          <cell r="C166">
            <v>46</v>
          </cell>
          <cell r="D166">
            <v>78.319999999999993</v>
          </cell>
          <cell r="F166">
            <v>55.94</v>
          </cell>
          <cell r="H166">
            <v>62.68</v>
          </cell>
          <cell r="J166">
            <v>87.75</v>
          </cell>
          <cell r="L166">
            <v>31.58</v>
          </cell>
          <cell r="N166">
            <v>22.56</v>
          </cell>
        </row>
        <row r="167">
          <cell r="C167">
            <v>47</v>
          </cell>
          <cell r="D167">
            <v>79.959999999999994</v>
          </cell>
          <cell r="F167">
            <v>57.11</v>
          </cell>
          <cell r="H167">
            <v>64.03</v>
          </cell>
          <cell r="J167">
            <v>89.64</v>
          </cell>
          <cell r="L167">
            <v>32.22</v>
          </cell>
          <cell r="N167">
            <v>23.01</v>
          </cell>
        </row>
        <row r="168">
          <cell r="C168">
            <v>48</v>
          </cell>
          <cell r="D168">
            <v>81.61</v>
          </cell>
          <cell r="F168">
            <v>58.29</v>
          </cell>
          <cell r="H168">
            <v>65.37</v>
          </cell>
          <cell r="J168">
            <v>91.52</v>
          </cell>
          <cell r="L168">
            <v>32.85</v>
          </cell>
          <cell r="N168">
            <v>23.46</v>
          </cell>
        </row>
        <row r="169">
          <cell r="C169">
            <v>49</v>
          </cell>
          <cell r="D169">
            <v>83.26</v>
          </cell>
          <cell r="F169">
            <v>59.47</v>
          </cell>
          <cell r="H169">
            <v>66.72</v>
          </cell>
          <cell r="J169">
            <v>93.41</v>
          </cell>
          <cell r="L169">
            <v>33.49</v>
          </cell>
          <cell r="N169">
            <v>23.92</v>
          </cell>
        </row>
        <row r="170">
          <cell r="C170">
            <v>50</v>
          </cell>
          <cell r="D170">
            <v>84.9</v>
          </cell>
          <cell r="F170">
            <v>60.64</v>
          </cell>
          <cell r="H170">
            <v>68.069999999999993</v>
          </cell>
          <cell r="J170">
            <v>95.3</v>
          </cell>
          <cell r="L170">
            <v>34.119999999999997</v>
          </cell>
          <cell r="N170">
            <v>24.37</v>
          </cell>
        </row>
        <row r="171">
          <cell r="C171">
            <v>51</v>
          </cell>
          <cell r="D171">
            <v>86.55</v>
          </cell>
          <cell r="F171">
            <v>61.82</v>
          </cell>
          <cell r="H171">
            <v>69.42</v>
          </cell>
          <cell r="J171">
            <v>97.19</v>
          </cell>
          <cell r="L171">
            <v>34.76</v>
          </cell>
          <cell r="N171">
            <v>24.83</v>
          </cell>
        </row>
        <row r="172">
          <cell r="C172">
            <v>52</v>
          </cell>
          <cell r="D172">
            <v>88.19</v>
          </cell>
          <cell r="F172">
            <v>62.99</v>
          </cell>
          <cell r="H172">
            <v>70.77</v>
          </cell>
          <cell r="J172">
            <v>99.08</v>
          </cell>
          <cell r="L172">
            <v>35.4</v>
          </cell>
          <cell r="N172">
            <v>25.29</v>
          </cell>
        </row>
        <row r="173">
          <cell r="C173">
            <v>53</v>
          </cell>
          <cell r="D173">
            <v>89.84</v>
          </cell>
          <cell r="F173">
            <v>64.17</v>
          </cell>
          <cell r="H173">
            <v>72.12</v>
          </cell>
          <cell r="J173">
            <v>100.97</v>
          </cell>
          <cell r="L173">
            <v>36.03</v>
          </cell>
          <cell r="N173">
            <v>25.74</v>
          </cell>
        </row>
        <row r="174">
          <cell r="C174">
            <v>54</v>
          </cell>
          <cell r="D174">
            <v>91.48</v>
          </cell>
          <cell r="F174">
            <v>65.34</v>
          </cell>
          <cell r="H174">
            <v>73.459999999999994</v>
          </cell>
          <cell r="J174">
            <v>102.84</v>
          </cell>
          <cell r="L174">
            <v>36.67</v>
          </cell>
          <cell r="N174">
            <v>26.19</v>
          </cell>
        </row>
        <row r="175">
          <cell r="C175">
            <v>55</v>
          </cell>
          <cell r="D175">
            <v>93.13</v>
          </cell>
          <cell r="F175">
            <v>66.52</v>
          </cell>
          <cell r="H175">
            <v>74.81</v>
          </cell>
          <cell r="J175">
            <v>104.73</v>
          </cell>
          <cell r="L175">
            <v>37.31</v>
          </cell>
          <cell r="N175">
            <v>26.65</v>
          </cell>
        </row>
        <row r="176">
          <cell r="C176">
            <v>56</v>
          </cell>
          <cell r="D176">
            <v>94.78</v>
          </cell>
          <cell r="F176">
            <v>67.7</v>
          </cell>
          <cell r="H176">
            <v>76.16</v>
          </cell>
          <cell r="J176">
            <v>106.62</v>
          </cell>
          <cell r="L176">
            <v>37.94</v>
          </cell>
          <cell r="N176">
            <v>27.1</v>
          </cell>
        </row>
        <row r="177">
          <cell r="C177">
            <v>57</v>
          </cell>
          <cell r="D177">
            <v>96.42</v>
          </cell>
          <cell r="F177">
            <v>68.87</v>
          </cell>
          <cell r="H177">
            <v>77.510000000000005</v>
          </cell>
          <cell r="J177">
            <v>108.51</v>
          </cell>
          <cell r="L177">
            <v>38.58</v>
          </cell>
          <cell r="N177">
            <v>27.56</v>
          </cell>
        </row>
        <row r="178">
          <cell r="C178">
            <v>58</v>
          </cell>
          <cell r="D178">
            <v>98.07</v>
          </cell>
          <cell r="F178">
            <v>70.05</v>
          </cell>
          <cell r="H178">
            <v>78.86</v>
          </cell>
          <cell r="J178">
            <v>110.4</v>
          </cell>
          <cell r="L178">
            <v>39.21</v>
          </cell>
          <cell r="N178">
            <v>28.01</v>
          </cell>
        </row>
        <row r="179">
          <cell r="C179">
            <v>59</v>
          </cell>
          <cell r="D179">
            <v>99.71</v>
          </cell>
          <cell r="F179">
            <v>71.22</v>
          </cell>
          <cell r="H179">
            <v>80.209999999999994</v>
          </cell>
          <cell r="J179">
            <v>112.29</v>
          </cell>
          <cell r="L179">
            <v>39.85</v>
          </cell>
          <cell r="N179">
            <v>28.46</v>
          </cell>
        </row>
        <row r="180">
          <cell r="C180">
            <v>60</v>
          </cell>
          <cell r="D180">
            <v>101.36</v>
          </cell>
          <cell r="F180">
            <v>72.400000000000006</v>
          </cell>
          <cell r="H180">
            <v>81.56</v>
          </cell>
          <cell r="J180">
            <v>114.18</v>
          </cell>
          <cell r="L180">
            <v>40.49</v>
          </cell>
          <cell r="N180">
            <v>28.92</v>
          </cell>
        </row>
        <row r="181">
          <cell r="C181">
            <v>61</v>
          </cell>
          <cell r="D181">
            <v>103</v>
          </cell>
          <cell r="F181">
            <v>73.569999999999993</v>
          </cell>
          <cell r="H181">
            <v>82.9</v>
          </cell>
          <cell r="J181">
            <v>116.06</v>
          </cell>
          <cell r="L181">
            <v>41.12</v>
          </cell>
          <cell r="N181">
            <v>29.37</v>
          </cell>
        </row>
        <row r="182">
          <cell r="C182">
            <v>62</v>
          </cell>
          <cell r="D182">
            <v>104.65</v>
          </cell>
          <cell r="F182">
            <v>74.75</v>
          </cell>
          <cell r="H182">
            <v>84.25</v>
          </cell>
          <cell r="J182">
            <v>117.95</v>
          </cell>
          <cell r="L182">
            <v>41.76</v>
          </cell>
          <cell r="N182">
            <v>29.83</v>
          </cell>
        </row>
        <row r="183">
          <cell r="C183">
            <v>63</v>
          </cell>
          <cell r="D183">
            <v>106.3</v>
          </cell>
          <cell r="F183">
            <v>75.930000000000007</v>
          </cell>
          <cell r="H183">
            <v>85.6</v>
          </cell>
          <cell r="J183">
            <v>119.84</v>
          </cell>
          <cell r="L183">
            <v>42.39</v>
          </cell>
          <cell r="N183">
            <v>30.28</v>
          </cell>
        </row>
        <row r="184">
          <cell r="C184">
            <v>64</v>
          </cell>
          <cell r="D184">
            <v>107.94</v>
          </cell>
          <cell r="F184">
            <v>77.099999999999994</v>
          </cell>
          <cell r="H184">
            <v>86.95</v>
          </cell>
          <cell r="J184">
            <v>121.73</v>
          </cell>
          <cell r="L184">
            <v>43.03</v>
          </cell>
          <cell r="N184">
            <v>30.74</v>
          </cell>
        </row>
        <row r="185">
          <cell r="C185">
            <v>65</v>
          </cell>
          <cell r="D185">
            <v>109.59</v>
          </cell>
          <cell r="F185">
            <v>78.28</v>
          </cell>
          <cell r="H185">
            <v>88.3</v>
          </cell>
          <cell r="J185">
            <v>123.62</v>
          </cell>
          <cell r="L185">
            <v>43.67</v>
          </cell>
          <cell r="N185">
            <v>31.19</v>
          </cell>
        </row>
        <row r="186">
          <cell r="C186">
            <v>66</v>
          </cell>
          <cell r="D186">
            <v>111.23</v>
          </cell>
          <cell r="F186">
            <v>79.45</v>
          </cell>
          <cell r="H186">
            <v>89.65</v>
          </cell>
          <cell r="J186">
            <v>125.51</v>
          </cell>
          <cell r="L186">
            <v>44.3</v>
          </cell>
          <cell r="N186">
            <v>31.64</v>
          </cell>
        </row>
        <row r="187">
          <cell r="C187">
            <v>67</v>
          </cell>
          <cell r="D187">
            <v>112.88</v>
          </cell>
          <cell r="F187">
            <v>80.63</v>
          </cell>
          <cell r="H187">
            <v>90.99</v>
          </cell>
          <cell r="J187">
            <v>127.39</v>
          </cell>
          <cell r="L187">
            <v>44.94</v>
          </cell>
          <cell r="N187">
            <v>32.1</v>
          </cell>
        </row>
        <row r="188">
          <cell r="C188">
            <v>68</v>
          </cell>
          <cell r="D188">
            <v>114.52</v>
          </cell>
          <cell r="F188">
            <v>81.8</v>
          </cell>
          <cell r="H188">
            <v>92.34</v>
          </cell>
          <cell r="J188">
            <v>129.28</v>
          </cell>
          <cell r="L188">
            <v>45.58</v>
          </cell>
          <cell r="N188">
            <v>32.56</v>
          </cell>
        </row>
        <row r="189">
          <cell r="C189">
            <v>69</v>
          </cell>
          <cell r="D189">
            <v>116.17</v>
          </cell>
          <cell r="F189">
            <v>82.98</v>
          </cell>
          <cell r="H189">
            <v>93.69</v>
          </cell>
          <cell r="J189">
            <v>131.16999999999999</v>
          </cell>
          <cell r="L189">
            <v>46.21</v>
          </cell>
          <cell r="N189">
            <v>33.01</v>
          </cell>
        </row>
        <row r="190">
          <cell r="C190">
            <v>70</v>
          </cell>
          <cell r="D190">
            <v>117.82</v>
          </cell>
          <cell r="F190">
            <v>84.16</v>
          </cell>
          <cell r="H190">
            <v>95.04</v>
          </cell>
          <cell r="J190">
            <v>133.06</v>
          </cell>
          <cell r="L190">
            <v>46.85</v>
          </cell>
          <cell r="N190">
            <v>33.46</v>
          </cell>
        </row>
        <row r="191">
          <cell r="C191">
            <v>71</v>
          </cell>
          <cell r="D191">
            <v>119.46</v>
          </cell>
          <cell r="F191">
            <v>85.33</v>
          </cell>
          <cell r="H191">
            <v>96.39</v>
          </cell>
          <cell r="J191">
            <v>134.94999999999999</v>
          </cell>
          <cell r="L191">
            <v>47.48</v>
          </cell>
          <cell r="N191">
            <v>33.909999999999997</v>
          </cell>
        </row>
        <row r="192">
          <cell r="C192">
            <v>72</v>
          </cell>
          <cell r="D192">
            <v>121.11</v>
          </cell>
          <cell r="F192">
            <v>86.51</v>
          </cell>
          <cell r="H192">
            <v>97.74</v>
          </cell>
          <cell r="J192">
            <v>136.84</v>
          </cell>
          <cell r="L192">
            <v>48.12</v>
          </cell>
          <cell r="N192">
            <v>34.369999999999997</v>
          </cell>
        </row>
        <row r="193">
          <cell r="C193">
            <v>73</v>
          </cell>
          <cell r="D193">
            <v>122.75</v>
          </cell>
          <cell r="F193">
            <v>87.68</v>
          </cell>
          <cell r="H193">
            <v>99.08</v>
          </cell>
          <cell r="J193">
            <v>138.71</v>
          </cell>
          <cell r="L193">
            <v>48.76</v>
          </cell>
          <cell r="N193">
            <v>34.83</v>
          </cell>
        </row>
        <row r="194">
          <cell r="C194">
            <v>74</v>
          </cell>
          <cell r="D194">
            <v>124.4</v>
          </cell>
          <cell r="F194">
            <v>88.86</v>
          </cell>
          <cell r="H194">
            <v>100.43</v>
          </cell>
          <cell r="J194">
            <v>140.6</v>
          </cell>
          <cell r="L194">
            <v>49.39</v>
          </cell>
          <cell r="N194">
            <v>35.28</v>
          </cell>
        </row>
        <row r="195">
          <cell r="C195">
            <v>75</v>
          </cell>
          <cell r="D195">
            <v>126.04</v>
          </cell>
          <cell r="F195">
            <v>90.03</v>
          </cell>
          <cell r="H195">
            <v>101.78</v>
          </cell>
          <cell r="J195">
            <v>142.49</v>
          </cell>
          <cell r="L195">
            <v>50.03</v>
          </cell>
          <cell r="N195">
            <v>35.74</v>
          </cell>
        </row>
        <row r="196">
          <cell r="C196">
            <v>76</v>
          </cell>
          <cell r="D196">
            <v>127.69</v>
          </cell>
          <cell r="F196">
            <v>91.21</v>
          </cell>
          <cell r="H196">
            <v>103.13</v>
          </cell>
          <cell r="J196">
            <v>144.38</v>
          </cell>
          <cell r="L196">
            <v>50.67</v>
          </cell>
          <cell r="N196">
            <v>36.19</v>
          </cell>
        </row>
        <row r="197">
          <cell r="C197">
            <v>77</v>
          </cell>
          <cell r="D197">
            <v>129.34</v>
          </cell>
          <cell r="F197">
            <v>92.39</v>
          </cell>
          <cell r="H197">
            <v>104.48</v>
          </cell>
          <cell r="J197">
            <v>146.27000000000001</v>
          </cell>
          <cell r="L197">
            <v>51.3</v>
          </cell>
          <cell r="N197">
            <v>36.64</v>
          </cell>
        </row>
        <row r="198">
          <cell r="C198">
            <v>78</v>
          </cell>
          <cell r="D198">
            <v>130.97999999999999</v>
          </cell>
          <cell r="F198">
            <v>93.56</v>
          </cell>
          <cell r="H198">
            <v>105.83</v>
          </cell>
          <cell r="J198">
            <v>148.16</v>
          </cell>
          <cell r="L198">
            <v>51.94</v>
          </cell>
          <cell r="N198">
            <v>37.1</v>
          </cell>
        </row>
        <row r="199">
          <cell r="C199">
            <v>79</v>
          </cell>
          <cell r="D199">
            <v>132.63</v>
          </cell>
          <cell r="F199">
            <v>94.74</v>
          </cell>
          <cell r="H199">
            <v>107.17</v>
          </cell>
          <cell r="J199">
            <v>150.04</v>
          </cell>
          <cell r="L199">
            <v>52.57</v>
          </cell>
          <cell r="N199">
            <v>37.549999999999997</v>
          </cell>
        </row>
        <row r="200">
          <cell r="C200">
            <v>80</v>
          </cell>
          <cell r="D200">
            <v>134.27000000000001</v>
          </cell>
          <cell r="F200">
            <v>95.91</v>
          </cell>
          <cell r="H200">
            <v>108.52</v>
          </cell>
          <cell r="J200">
            <v>151.93</v>
          </cell>
          <cell r="L200">
            <v>53.21</v>
          </cell>
          <cell r="N200">
            <v>38.01</v>
          </cell>
        </row>
        <row r="201">
          <cell r="C201">
            <v>81</v>
          </cell>
          <cell r="D201">
            <v>135.91999999999999</v>
          </cell>
          <cell r="F201">
            <v>97.09</v>
          </cell>
          <cell r="H201">
            <v>109.87</v>
          </cell>
          <cell r="J201">
            <v>153.82</v>
          </cell>
          <cell r="L201">
            <v>53.85</v>
          </cell>
          <cell r="N201">
            <v>38.46</v>
          </cell>
        </row>
        <row r="202">
          <cell r="C202">
            <v>82</v>
          </cell>
          <cell r="D202">
            <v>137.56</v>
          </cell>
          <cell r="F202">
            <v>98.26</v>
          </cell>
          <cell r="H202">
            <v>111.22</v>
          </cell>
          <cell r="J202">
            <v>155.71</v>
          </cell>
          <cell r="L202">
            <v>54.48</v>
          </cell>
          <cell r="N202">
            <v>38.909999999999997</v>
          </cell>
        </row>
        <row r="203">
          <cell r="C203">
            <v>83</v>
          </cell>
          <cell r="D203">
            <v>139.21</v>
          </cell>
          <cell r="F203">
            <v>99.44</v>
          </cell>
          <cell r="H203">
            <v>112.57</v>
          </cell>
          <cell r="J203">
            <v>157.6</v>
          </cell>
          <cell r="L203">
            <v>55.12</v>
          </cell>
          <cell r="N203">
            <v>39.369999999999997</v>
          </cell>
        </row>
        <row r="204">
          <cell r="C204">
            <v>84</v>
          </cell>
          <cell r="D204">
            <v>140.86000000000001</v>
          </cell>
          <cell r="F204">
            <v>100.61</v>
          </cell>
          <cell r="H204">
            <v>113.92</v>
          </cell>
          <cell r="J204">
            <v>159.49</v>
          </cell>
          <cell r="L204">
            <v>55.76</v>
          </cell>
          <cell r="N204">
            <v>39.83</v>
          </cell>
        </row>
        <row r="205">
          <cell r="C205">
            <v>85</v>
          </cell>
          <cell r="D205">
            <v>142.5</v>
          </cell>
          <cell r="F205">
            <v>101.79</v>
          </cell>
          <cell r="H205">
            <v>115.26</v>
          </cell>
          <cell r="J205">
            <v>161.36000000000001</v>
          </cell>
          <cell r="L205">
            <v>56.39</v>
          </cell>
          <cell r="N205">
            <v>40.28</v>
          </cell>
        </row>
        <row r="206">
          <cell r="C206">
            <v>86</v>
          </cell>
          <cell r="D206">
            <v>144.15</v>
          </cell>
          <cell r="F206">
            <v>102.96</v>
          </cell>
          <cell r="H206">
            <v>116.61</v>
          </cell>
          <cell r="J206">
            <v>163.25</v>
          </cell>
          <cell r="L206">
            <v>57.03</v>
          </cell>
          <cell r="N206">
            <v>40.74</v>
          </cell>
        </row>
        <row r="207">
          <cell r="C207">
            <v>87</v>
          </cell>
          <cell r="D207">
            <v>145.79</v>
          </cell>
          <cell r="F207">
            <v>104.14</v>
          </cell>
          <cell r="H207">
            <v>117.96</v>
          </cell>
          <cell r="J207">
            <v>165.14</v>
          </cell>
          <cell r="L207">
            <v>57.66</v>
          </cell>
          <cell r="N207">
            <v>41.19</v>
          </cell>
        </row>
        <row r="208">
          <cell r="C208">
            <v>88</v>
          </cell>
          <cell r="D208">
            <v>147.44</v>
          </cell>
          <cell r="F208">
            <v>105.31</v>
          </cell>
          <cell r="H208">
            <v>119.31</v>
          </cell>
          <cell r="J208">
            <v>167.03</v>
          </cell>
          <cell r="L208">
            <v>58.3</v>
          </cell>
          <cell r="N208">
            <v>41.64</v>
          </cell>
        </row>
        <row r="209">
          <cell r="C209">
            <v>89</v>
          </cell>
          <cell r="D209">
            <v>149.08000000000001</v>
          </cell>
          <cell r="F209">
            <v>106.49</v>
          </cell>
          <cell r="H209">
            <v>120.66</v>
          </cell>
          <cell r="J209">
            <v>168.92</v>
          </cell>
          <cell r="L209">
            <v>58.94</v>
          </cell>
          <cell r="N209">
            <v>42.1</v>
          </cell>
        </row>
        <row r="210">
          <cell r="C210">
            <v>90</v>
          </cell>
          <cell r="D210">
            <v>150.72999999999999</v>
          </cell>
          <cell r="F210">
            <v>107.66</v>
          </cell>
          <cell r="H210">
            <v>122.01</v>
          </cell>
          <cell r="J210">
            <v>170.81</v>
          </cell>
          <cell r="L210">
            <v>59.57</v>
          </cell>
          <cell r="N210">
            <v>42.55</v>
          </cell>
        </row>
        <row r="211">
          <cell r="C211">
            <v>91</v>
          </cell>
          <cell r="D211">
            <v>152.38</v>
          </cell>
          <cell r="F211">
            <v>108.84</v>
          </cell>
          <cell r="H211">
            <v>123.36</v>
          </cell>
          <cell r="J211">
            <v>172.7</v>
          </cell>
          <cell r="L211">
            <v>60.21</v>
          </cell>
          <cell r="N211">
            <v>43.01</v>
          </cell>
        </row>
        <row r="212">
          <cell r="C212">
            <v>92</v>
          </cell>
          <cell r="D212">
            <v>154.02000000000001</v>
          </cell>
          <cell r="F212">
            <v>110.01</v>
          </cell>
          <cell r="H212">
            <v>124.7</v>
          </cell>
          <cell r="J212">
            <v>174.58</v>
          </cell>
          <cell r="L212">
            <v>60.85</v>
          </cell>
          <cell r="N212">
            <v>43.46</v>
          </cell>
        </row>
        <row r="213">
          <cell r="C213">
            <v>93</v>
          </cell>
          <cell r="D213">
            <v>155.66999999999999</v>
          </cell>
          <cell r="F213">
            <v>111.19</v>
          </cell>
          <cell r="H213">
            <v>126.05</v>
          </cell>
          <cell r="J213">
            <v>176.47</v>
          </cell>
          <cell r="L213">
            <v>61.48</v>
          </cell>
          <cell r="N213">
            <v>43.91</v>
          </cell>
        </row>
        <row r="214">
          <cell r="C214">
            <v>94</v>
          </cell>
          <cell r="D214">
            <v>157.31</v>
          </cell>
          <cell r="F214">
            <v>112.36</v>
          </cell>
          <cell r="H214">
            <v>127.4</v>
          </cell>
          <cell r="J214">
            <v>178.36</v>
          </cell>
          <cell r="L214">
            <v>62.12</v>
          </cell>
          <cell r="N214">
            <v>44.37</v>
          </cell>
        </row>
        <row r="215">
          <cell r="C215">
            <v>95</v>
          </cell>
          <cell r="D215">
            <v>158.96</v>
          </cell>
          <cell r="F215">
            <v>113.54</v>
          </cell>
          <cell r="H215">
            <v>128.75</v>
          </cell>
          <cell r="J215">
            <v>180.25</v>
          </cell>
          <cell r="L215">
            <v>62.75</v>
          </cell>
          <cell r="N215">
            <v>44.82</v>
          </cell>
        </row>
        <row r="216">
          <cell r="C216">
            <v>96</v>
          </cell>
          <cell r="D216">
            <v>160.6</v>
          </cell>
          <cell r="F216">
            <v>114.71</v>
          </cell>
          <cell r="H216">
            <v>130.1</v>
          </cell>
          <cell r="J216">
            <v>182.14</v>
          </cell>
          <cell r="L216">
            <v>63.39</v>
          </cell>
          <cell r="N216">
            <v>45.28</v>
          </cell>
        </row>
        <row r="217">
          <cell r="C217">
            <v>97</v>
          </cell>
          <cell r="D217">
            <v>162.25</v>
          </cell>
          <cell r="F217">
            <v>115.89</v>
          </cell>
          <cell r="H217">
            <v>131.44999999999999</v>
          </cell>
          <cell r="J217">
            <v>184.03</v>
          </cell>
          <cell r="L217">
            <v>64.03</v>
          </cell>
          <cell r="N217">
            <v>45.74</v>
          </cell>
        </row>
        <row r="218">
          <cell r="C218">
            <v>98</v>
          </cell>
          <cell r="D218">
            <v>163.9</v>
          </cell>
          <cell r="F218">
            <v>117.07</v>
          </cell>
          <cell r="H218">
            <v>132.79</v>
          </cell>
          <cell r="J218">
            <v>185.91</v>
          </cell>
          <cell r="L218">
            <v>64.66</v>
          </cell>
          <cell r="N218">
            <v>46.19</v>
          </cell>
        </row>
        <row r="219">
          <cell r="C219">
            <v>99</v>
          </cell>
          <cell r="D219">
            <v>165.54</v>
          </cell>
          <cell r="F219">
            <v>118.24</v>
          </cell>
          <cell r="H219">
            <v>134.13999999999999</v>
          </cell>
          <cell r="J219">
            <v>187.8</v>
          </cell>
          <cell r="L219">
            <v>65.3</v>
          </cell>
          <cell r="N219">
            <v>46.64</v>
          </cell>
        </row>
        <row r="220">
          <cell r="C220">
            <v>100</v>
          </cell>
          <cell r="D220">
            <v>167.19</v>
          </cell>
          <cell r="F220">
            <v>119.42</v>
          </cell>
          <cell r="H220">
            <v>135.49</v>
          </cell>
          <cell r="J220">
            <v>189.69</v>
          </cell>
          <cell r="L220">
            <v>65.94</v>
          </cell>
          <cell r="N220">
            <v>47.1</v>
          </cell>
        </row>
        <row r="221">
          <cell r="C221">
            <v>101</v>
          </cell>
          <cell r="D221">
            <v>168.83</v>
          </cell>
          <cell r="F221">
            <v>120.59</v>
          </cell>
          <cell r="H221">
            <v>136.84</v>
          </cell>
          <cell r="J221">
            <v>191.58</v>
          </cell>
          <cell r="L221">
            <v>66.569999999999993</v>
          </cell>
          <cell r="N221">
            <v>47.55</v>
          </cell>
        </row>
        <row r="222">
          <cell r="C222">
            <v>102</v>
          </cell>
          <cell r="D222">
            <v>170.48</v>
          </cell>
          <cell r="F222">
            <v>121.77</v>
          </cell>
          <cell r="H222">
            <v>138.19</v>
          </cell>
          <cell r="J222">
            <v>193.47</v>
          </cell>
          <cell r="L222">
            <v>67.209999999999994</v>
          </cell>
          <cell r="N222">
            <v>48.01</v>
          </cell>
        </row>
        <row r="223">
          <cell r="C223">
            <v>103</v>
          </cell>
          <cell r="D223">
            <v>172.13</v>
          </cell>
          <cell r="F223">
            <v>122.95</v>
          </cell>
          <cell r="H223">
            <v>139.54</v>
          </cell>
          <cell r="J223">
            <v>195.36</v>
          </cell>
          <cell r="L223">
            <v>67.84</v>
          </cell>
          <cell r="N223">
            <v>48.46</v>
          </cell>
        </row>
        <row r="224">
          <cell r="C224">
            <v>104</v>
          </cell>
          <cell r="D224">
            <v>173.77</v>
          </cell>
          <cell r="F224">
            <v>124.12</v>
          </cell>
          <cell r="H224">
            <v>140.88</v>
          </cell>
          <cell r="J224">
            <v>197.23</v>
          </cell>
          <cell r="L224">
            <v>68.48</v>
          </cell>
          <cell r="N224">
            <v>48.91</v>
          </cell>
        </row>
        <row r="225">
          <cell r="C225">
            <v>105</v>
          </cell>
          <cell r="D225">
            <v>175.42</v>
          </cell>
          <cell r="F225">
            <v>125.3</v>
          </cell>
          <cell r="H225">
            <v>142.22999999999999</v>
          </cell>
          <cell r="J225">
            <v>199.12</v>
          </cell>
          <cell r="L225">
            <v>69.12</v>
          </cell>
          <cell r="N225">
            <v>49.37</v>
          </cell>
        </row>
        <row r="226">
          <cell r="C226">
            <v>106</v>
          </cell>
          <cell r="D226">
            <v>177.06</v>
          </cell>
          <cell r="F226">
            <v>126.47</v>
          </cell>
          <cell r="H226">
            <v>143.58000000000001</v>
          </cell>
          <cell r="J226">
            <v>201.01</v>
          </cell>
          <cell r="L226">
            <v>69.75</v>
          </cell>
          <cell r="N226">
            <v>49.82</v>
          </cell>
        </row>
        <row r="227">
          <cell r="C227">
            <v>107</v>
          </cell>
          <cell r="D227">
            <v>178.71</v>
          </cell>
          <cell r="F227">
            <v>127.65</v>
          </cell>
          <cell r="H227">
            <v>144.93</v>
          </cell>
          <cell r="J227">
            <v>202.9</v>
          </cell>
          <cell r="L227">
            <v>70.39</v>
          </cell>
          <cell r="N227">
            <v>50.28</v>
          </cell>
        </row>
        <row r="228">
          <cell r="C228">
            <v>108</v>
          </cell>
          <cell r="D228">
            <v>180.35</v>
          </cell>
          <cell r="F228">
            <v>128.82</v>
          </cell>
          <cell r="H228">
            <v>146.28</v>
          </cell>
          <cell r="J228">
            <v>204.79</v>
          </cell>
          <cell r="L228">
            <v>71.03</v>
          </cell>
          <cell r="N228">
            <v>50.74</v>
          </cell>
        </row>
        <row r="229">
          <cell r="C229">
            <v>109</v>
          </cell>
          <cell r="D229">
            <v>182</v>
          </cell>
          <cell r="F229">
            <v>130</v>
          </cell>
          <cell r="H229">
            <v>147.63</v>
          </cell>
          <cell r="J229">
            <v>206.68</v>
          </cell>
          <cell r="L229">
            <v>71.66</v>
          </cell>
          <cell r="N229">
            <v>51.19</v>
          </cell>
        </row>
        <row r="230">
          <cell r="C230">
            <v>110</v>
          </cell>
          <cell r="D230">
            <v>183.65</v>
          </cell>
          <cell r="F230">
            <v>131.18</v>
          </cell>
          <cell r="H230">
            <v>148.97</v>
          </cell>
          <cell r="J230">
            <v>208.56</v>
          </cell>
          <cell r="L230">
            <v>72.3</v>
          </cell>
          <cell r="N230">
            <v>51.64</v>
          </cell>
        </row>
        <row r="231">
          <cell r="C231">
            <v>111</v>
          </cell>
          <cell r="D231">
            <v>185.29</v>
          </cell>
          <cell r="F231">
            <v>132.35</v>
          </cell>
          <cell r="H231">
            <v>150.32</v>
          </cell>
          <cell r="J231">
            <v>210.45</v>
          </cell>
          <cell r="L231">
            <v>72.930000000000007</v>
          </cell>
          <cell r="N231">
            <v>52.09</v>
          </cell>
        </row>
        <row r="232">
          <cell r="C232">
            <v>112</v>
          </cell>
          <cell r="D232">
            <v>186.94</v>
          </cell>
          <cell r="F232">
            <v>133.53</v>
          </cell>
          <cell r="H232">
            <v>151.66999999999999</v>
          </cell>
          <cell r="J232">
            <v>212.34</v>
          </cell>
          <cell r="L232">
            <v>73.569999999999993</v>
          </cell>
          <cell r="N232">
            <v>52.55</v>
          </cell>
        </row>
        <row r="233">
          <cell r="C233">
            <v>113</v>
          </cell>
          <cell r="D233">
            <v>188.58</v>
          </cell>
          <cell r="F233">
            <v>134.69999999999999</v>
          </cell>
          <cell r="H233">
            <v>153.02000000000001</v>
          </cell>
          <cell r="J233">
            <v>214.23</v>
          </cell>
          <cell r="L233">
            <v>74.209999999999994</v>
          </cell>
          <cell r="N233">
            <v>53.01</v>
          </cell>
        </row>
        <row r="234">
          <cell r="C234">
            <v>114</v>
          </cell>
          <cell r="D234">
            <v>190.23</v>
          </cell>
          <cell r="F234">
            <v>135.88</v>
          </cell>
          <cell r="H234">
            <v>154.37</v>
          </cell>
          <cell r="J234">
            <v>216.12</v>
          </cell>
          <cell r="L234">
            <v>74.84</v>
          </cell>
          <cell r="N234">
            <v>53.46</v>
          </cell>
        </row>
        <row r="235">
          <cell r="C235">
            <v>115</v>
          </cell>
          <cell r="D235">
            <v>191.87</v>
          </cell>
          <cell r="F235">
            <v>137.05000000000001</v>
          </cell>
          <cell r="H235">
            <v>155.72</v>
          </cell>
          <cell r="J235">
            <v>218.01</v>
          </cell>
          <cell r="L235">
            <v>75.48</v>
          </cell>
          <cell r="N235">
            <v>53.91</v>
          </cell>
        </row>
        <row r="236">
          <cell r="C236">
            <v>116</v>
          </cell>
          <cell r="D236">
            <v>193.52</v>
          </cell>
          <cell r="F236">
            <v>138.22999999999999</v>
          </cell>
          <cell r="H236">
            <v>157.06</v>
          </cell>
          <cell r="J236">
            <v>219.88</v>
          </cell>
          <cell r="L236">
            <v>76.12</v>
          </cell>
          <cell r="N236">
            <v>54.37</v>
          </cell>
        </row>
        <row r="237">
          <cell r="C237">
            <v>117</v>
          </cell>
          <cell r="D237">
            <v>195.17</v>
          </cell>
          <cell r="F237">
            <v>139.41</v>
          </cell>
          <cell r="H237">
            <v>158.41</v>
          </cell>
          <cell r="J237">
            <v>221.77</v>
          </cell>
          <cell r="L237">
            <v>76.75</v>
          </cell>
          <cell r="N237">
            <v>54.82</v>
          </cell>
        </row>
        <row r="238">
          <cell r="C238">
            <v>118</v>
          </cell>
          <cell r="D238">
            <v>196.81</v>
          </cell>
          <cell r="F238">
            <v>140.58000000000001</v>
          </cell>
          <cell r="H238">
            <v>159.76</v>
          </cell>
          <cell r="J238">
            <v>223.66</v>
          </cell>
          <cell r="L238">
            <v>77.39</v>
          </cell>
          <cell r="N238">
            <v>55.28</v>
          </cell>
        </row>
        <row r="239">
          <cell r="C239">
            <v>119</v>
          </cell>
          <cell r="D239">
            <v>198.46</v>
          </cell>
          <cell r="F239">
            <v>141.76</v>
          </cell>
          <cell r="H239">
            <v>161.11000000000001</v>
          </cell>
          <cell r="J239">
            <v>225.55</v>
          </cell>
          <cell r="L239">
            <v>78.02</v>
          </cell>
          <cell r="N239">
            <v>55.73</v>
          </cell>
        </row>
        <row r="240">
          <cell r="C240">
            <v>120</v>
          </cell>
          <cell r="D240">
            <v>200.1</v>
          </cell>
          <cell r="F240">
            <v>142.93</v>
          </cell>
          <cell r="H240">
            <v>162.46</v>
          </cell>
          <cell r="J240">
            <v>227.44</v>
          </cell>
          <cell r="L240">
            <v>78.66</v>
          </cell>
          <cell r="N240">
            <v>56.19</v>
          </cell>
        </row>
        <row r="241">
          <cell r="C241">
            <v>121</v>
          </cell>
          <cell r="D241">
            <v>201.75</v>
          </cell>
          <cell r="F241">
            <v>144.11000000000001</v>
          </cell>
          <cell r="H241">
            <v>163.81</v>
          </cell>
          <cell r="J241">
            <v>229.33</v>
          </cell>
          <cell r="L241">
            <v>79.3</v>
          </cell>
          <cell r="N241">
            <v>56.64</v>
          </cell>
        </row>
        <row r="242">
          <cell r="C242">
            <v>122</v>
          </cell>
          <cell r="D242">
            <v>203.39</v>
          </cell>
          <cell r="F242">
            <v>145.28</v>
          </cell>
          <cell r="H242">
            <v>165.16</v>
          </cell>
          <cell r="J242">
            <v>231.22</v>
          </cell>
          <cell r="L242">
            <v>79.930000000000007</v>
          </cell>
          <cell r="N242">
            <v>57.09</v>
          </cell>
        </row>
        <row r="243">
          <cell r="C243">
            <v>123</v>
          </cell>
          <cell r="D243">
            <v>205.04</v>
          </cell>
          <cell r="F243">
            <v>146.46</v>
          </cell>
          <cell r="H243">
            <v>166.5</v>
          </cell>
          <cell r="J243">
            <v>233.1</v>
          </cell>
          <cell r="L243">
            <v>80.569999999999993</v>
          </cell>
          <cell r="N243">
            <v>57.55</v>
          </cell>
        </row>
        <row r="244">
          <cell r="C244">
            <v>124</v>
          </cell>
          <cell r="D244">
            <v>206.69</v>
          </cell>
          <cell r="F244">
            <v>147.63999999999999</v>
          </cell>
          <cell r="H244">
            <v>167.85</v>
          </cell>
          <cell r="J244">
            <v>234.99</v>
          </cell>
          <cell r="L244">
            <v>81.2</v>
          </cell>
          <cell r="N244">
            <v>58</v>
          </cell>
        </row>
        <row r="245">
          <cell r="C245">
            <v>125</v>
          </cell>
          <cell r="D245">
            <v>208.33</v>
          </cell>
          <cell r="F245">
            <v>148.81</v>
          </cell>
          <cell r="H245">
            <v>169.2</v>
          </cell>
          <cell r="J245">
            <v>236.88</v>
          </cell>
          <cell r="L245">
            <v>81.84</v>
          </cell>
          <cell r="N245">
            <v>58.46</v>
          </cell>
        </row>
        <row r="246">
          <cell r="C246">
            <v>126</v>
          </cell>
          <cell r="D246">
            <v>209.98</v>
          </cell>
          <cell r="F246">
            <v>149.99</v>
          </cell>
          <cell r="H246">
            <v>170.55</v>
          </cell>
          <cell r="J246">
            <v>238.77</v>
          </cell>
          <cell r="L246">
            <v>82.48</v>
          </cell>
          <cell r="N246">
            <v>58.91</v>
          </cell>
        </row>
        <row r="247">
          <cell r="C247">
            <v>127</v>
          </cell>
          <cell r="D247">
            <v>211.62</v>
          </cell>
          <cell r="F247">
            <v>151.16</v>
          </cell>
          <cell r="H247">
            <v>171.9</v>
          </cell>
          <cell r="J247">
            <v>240.66</v>
          </cell>
          <cell r="L247">
            <v>83.11</v>
          </cell>
          <cell r="N247">
            <v>59.36</v>
          </cell>
        </row>
        <row r="248">
          <cell r="C248">
            <v>128</v>
          </cell>
          <cell r="D248">
            <v>213.27</v>
          </cell>
          <cell r="F248">
            <v>152.34</v>
          </cell>
          <cell r="H248">
            <v>173.25</v>
          </cell>
          <cell r="J248">
            <v>242.55</v>
          </cell>
          <cell r="L248">
            <v>83.75</v>
          </cell>
          <cell r="N248">
            <v>59.82</v>
          </cell>
        </row>
        <row r="249">
          <cell r="C249">
            <v>129</v>
          </cell>
          <cell r="D249">
            <v>214.91</v>
          </cell>
          <cell r="F249">
            <v>153.51</v>
          </cell>
          <cell r="H249">
            <v>174.59</v>
          </cell>
          <cell r="J249">
            <v>244.43</v>
          </cell>
          <cell r="L249">
            <v>84.39</v>
          </cell>
          <cell r="N249">
            <v>60.28</v>
          </cell>
        </row>
        <row r="250">
          <cell r="C250">
            <v>130</v>
          </cell>
          <cell r="D250">
            <v>216.56</v>
          </cell>
          <cell r="F250">
            <v>154.69</v>
          </cell>
          <cell r="H250">
            <v>175.94</v>
          </cell>
          <cell r="J250">
            <v>246.32</v>
          </cell>
          <cell r="L250">
            <v>85.02</v>
          </cell>
          <cell r="N250">
            <v>60.73</v>
          </cell>
        </row>
        <row r="251">
          <cell r="C251">
            <v>131</v>
          </cell>
          <cell r="D251">
            <v>218.21</v>
          </cell>
          <cell r="F251">
            <v>155.86000000000001</v>
          </cell>
          <cell r="H251">
            <v>177.29</v>
          </cell>
          <cell r="J251">
            <v>248.21</v>
          </cell>
          <cell r="L251">
            <v>85.66</v>
          </cell>
          <cell r="N251">
            <v>61.19</v>
          </cell>
        </row>
        <row r="252">
          <cell r="C252">
            <v>132</v>
          </cell>
          <cell r="D252">
            <v>219.85</v>
          </cell>
          <cell r="F252">
            <v>157.04</v>
          </cell>
          <cell r="H252">
            <v>178.64</v>
          </cell>
          <cell r="J252">
            <v>250.1</v>
          </cell>
          <cell r="L252">
            <v>86.29</v>
          </cell>
          <cell r="N252">
            <v>61.64</v>
          </cell>
        </row>
        <row r="253">
          <cell r="C253">
            <v>133</v>
          </cell>
          <cell r="D253">
            <v>221.5</v>
          </cell>
          <cell r="F253">
            <v>158.21</v>
          </cell>
          <cell r="H253">
            <v>179.99</v>
          </cell>
          <cell r="J253">
            <v>251.99</v>
          </cell>
          <cell r="L253">
            <v>86.93</v>
          </cell>
          <cell r="N253">
            <v>62.09</v>
          </cell>
        </row>
        <row r="254">
          <cell r="C254">
            <v>134</v>
          </cell>
          <cell r="D254">
            <v>223.14</v>
          </cell>
          <cell r="F254">
            <v>159.38999999999999</v>
          </cell>
          <cell r="H254">
            <v>181.34</v>
          </cell>
          <cell r="J254">
            <v>253.88</v>
          </cell>
          <cell r="L254">
            <v>87.57</v>
          </cell>
          <cell r="N254">
            <v>62.55</v>
          </cell>
        </row>
        <row r="255">
          <cell r="C255">
            <v>135</v>
          </cell>
          <cell r="D255">
            <v>224.79</v>
          </cell>
          <cell r="F255">
            <v>160.56</v>
          </cell>
          <cell r="H255">
            <v>182.68</v>
          </cell>
          <cell r="J255">
            <v>255.75</v>
          </cell>
          <cell r="L255">
            <v>88.2</v>
          </cell>
          <cell r="N255">
            <v>63</v>
          </cell>
        </row>
        <row r="256">
          <cell r="C256">
            <v>136</v>
          </cell>
          <cell r="D256">
            <v>226.43</v>
          </cell>
          <cell r="F256">
            <v>161.74</v>
          </cell>
          <cell r="H256">
            <v>184.03</v>
          </cell>
          <cell r="J256">
            <v>257.64</v>
          </cell>
          <cell r="L256">
            <v>88.84</v>
          </cell>
          <cell r="N256">
            <v>63.46</v>
          </cell>
        </row>
        <row r="257">
          <cell r="C257">
            <v>137</v>
          </cell>
          <cell r="D257">
            <v>228.08</v>
          </cell>
          <cell r="F257">
            <v>162.91</v>
          </cell>
          <cell r="H257">
            <v>185.38</v>
          </cell>
          <cell r="J257">
            <v>259.52999999999997</v>
          </cell>
          <cell r="L257">
            <v>89.48</v>
          </cell>
          <cell r="N257">
            <v>63.91</v>
          </cell>
        </row>
        <row r="258">
          <cell r="C258">
            <v>138</v>
          </cell>
          <cell r="D258">
            <v>229.73</v>
          </cell>
          <cell r="F258">
            <v>164.09</v>
          </cell>
          <cell r="H258">
            <v>186.73</v>
          </cell>
          <cell r="J258">
            <v>261.42</v>
          </cell>
          <cell r="L258">
            <v>90.11</v>
          </cell>
          <cell r="N258">
            <v>64.36</v>
          </cell>
        </row>
        <row r="259">
          <cell r="C259">
            <v>139</v>
          </cell>
          <cell r="D259">
            <v>231.37</v>
          </cell>
          <cell r="F259">
            <v>165.26</v>
          </cell>
          <cell r="H259">
            <v>188.08</v>
          </cell>
          <cell r="J259">
            <v>263.31</v>
          </cell>
          <cell r="L259">
            <v>90.75</v>
          </cell>
          <cell r="N259">
            <v>64.819999999999993</v>
          </cell>
        </row>
        <row r="260">
          <cell r="C260">
            <v>140</v>
          </cell>
          <cell r="D260">
            <v>233.02</v>
          </cell>
          <cell r="F260">
            <v>166.44</v>
          </cell>
          <cell r="H260">
            <v>189.43</v>
          </cell>
          <cell r="J260">
            <v>265.2</v>
          </cell>
          <cell r="L260">
            <v>91.38</v>
          </cell>
          <cell r="N260">
            <v>65.27</v>
          </cell>
        </row>
        <row r="261">
          <cell r="C261">
            <v>141</v>
          </cell>
          <cell r="D261">
            <v>234.66</v>
          </cell>
          <cell r="F261">
            <v>167.61</v>
          </cell>
          <cell r="H261">
            <v>190.77</v>
          </cell>
          <cell r="J261">
            <v>267.08</v>
          </cell>
          <cell r="L261">
            <v>92.02</v>
          </cell>
          <cell r="N261">
            <v>65.73</v>
          </cell>
        </row>
        <row r="262">
          <cell r="C262">
            <v>142</v>
          </cell>
          <cell r="D262">
            <v>236.31</v>
          </cell>
          <cell r="F262">
            <v>168.79</v>
          </cell>
          <cell r="H262">
            <v>192.12</v>
          </cell>
          <cell r="J262">
            <v>268.97000000000003</v>
          </cell>
          <cell r="L262">
            <v>92.66</v>
          </cell>
          <cell r="N262">
            <v>66.19</v>
          </cell>
        </row>
        <row r="263">
          <cell r="C263">
            <v>143</v>
          </cell>
          <cell r="D263">
            <v>237.95</v>
          </cell>
          <cell r="F263">
            <v>169.96</v>
          </cell>
          <cell r="H263">
            <v>193.47</v>
          </cell>
          <cell r="J263">
            <v>270.86</v>
          </cell>
          <cell r="L263">
            <v>93.29</v>
          </cell>
          <cell r="N263">
            <v>66.64</v>
          </cell>
        </row>
        <row r="264">
          <cell r="C264">
            <v>144</v>
          </cell>
          <cell r="D264">
            <v>239.6</v>
          </cell>
          <cell r="F264">
            <v>171.14</v>
          </cell>
          <cell r="H264">
            <v>194.82</v>
          </cell>
          <cell r="J264">
            <v>272.75</v>
          </cell>
          <cell r="L264">
            <v>93.93</v>
          </cell>
          <cell r="N264">
            <v>67.09</v>
          </cell>
        </row>
        <row r="265">
          <cell r="C265">
            <v>145</v>
          </cell>
          <cell r="D265">
            <v>241.25</v>
          </cell>
          <cell r="F265">
            <v>172.32</v>
          </cell>
          <cell r="H265">
            <v>196.17</v>
          </cell>
          <cell r="J265">
            <v>274.64</v>
          </cell>
          <cell r="L265">
            <v>94.57</v>
          </cell>
          <cell r="N265">
            <v>67.55</v>
          </cell>
        </row>
        <row r="266">
          <cell r="C266">
            <v>146</v>
          </cell>
          <cell r="D266">
            <v>242.89</v>
          </cell>
          <cell r="F266">
            <v>173.49</v>
          </cell>
          <cell r="H266">
            <v>197.52</v>
          </cell>
          <cell r="J266">
            <v>276.52999999999997</v>
          </cell>
          <cell r="L266">
            <v>95.2</v>
          </cell>
          <cell r="N266">
            <v>68</v>
          </cell>
        </row>
        <row r="267">
          <cell r="C267">
            <v>147</v>
          </cell>
          <cell r="D267">
            <v>244.54</v>
          </cell>
          <cell r="F267">
            <v>174.67</v>
          </cell>
          <cell r="H267">
            <v>198.87</v>
          </cell>
          <cell r="J267">
            <v>278.42</v>
          </cell>
          <cell r="L267">
            <v>95.84</v>
          </cell>
          <cell r="N267">
            <v>68.459999999999994</v>
          </cell>
        </row>
        <row r="268">
          <cell r="C268">
            <v>148</v>
          </cell>
          <cell r="D268">
            <v>246.18</v>
          </cell>
          <cell r="F268">
            <v>175.84</v>
          </cell>
          <cell r="H268">
            <v>200.21</v>
          </cell>
          <cell r="J268">
            <v>280.29000000000002</v>
          </cell>
          <cell r="L268">
            <v>96.47</v>
          </cell>
          <cell r="N268">
            <v>68.91</v>
          </cell>
        </row>
        <row r="269">
          <cell r="C269">
            <v>149</v>
          </cell>
          <cell r="D269">
            <v>247.83</v>
          </cell>
          <cell r="F269">
            <v>177.02</v>
          </cell>
          <cell r="H269">
            <v>201.56</v>
          </cell>
          <cell r="J269">
            <v>282.18</v>
          </cell>
          <cell r="L269">
            <v>97.11</v>
          </cell>
          <cell r="N269">
            <v>69.36</v>
          </cell>
        </row>
        <row r="270">
          <cell r="C270">
            <v>150</v>
          </cell>
          <cell r="D270">
            <v>249.47</v>
          </cell>
          <cell r="F270">
            <v>178.19</v>
          </cell>
          <cell r="H270">
            <v>202.91</v>
          </cell>
          <cell r="J270">
            <v>284.07</v>
          </cell>
          <cell r="L270">
            <v>97.75</v>
          </cell>
          <cell r="N270">
            <v>69.819999999999993</v>
          </cell>
        </row>
        <row r="271">
          <cell r="C271">
            <v>151</v>
          </cell>
          <cell r="D271">
            <v>251.12</v>
          </cell>
          <cell r="F271">
            <v>179.37</v>
          </cell>
          <cell r="H271">
            <v>204.26</v>
          </cell>
          <cell r="J271">
            <v>285.95999999999998</v>
          </cell>
          <cell r="L271">
            <v>98.38</v>
          </cell>
          <cell r="N271">
            <v>70.27</v>
          </cell>
        </row>
        <row r="272">
          <cell r="C272">
            <v>152</v>
          </cell>
          <cell r="D272">
            <v>252.77</v>
          </cell>
          <cell r="F272">
            <v>180.55</v>
          </cell>
          <cell r="H272">
            <v>205.61</v>
          </cell>
          <cell r="J272">
            <v>287.85000000000002</v>
          </cell>
          <cell r="L272">
            <v>99.02</v>
          </cell>
          <cell r="N272">
            <v>70.73</v>
          </cell>
        </row>
        <row r="273">
          <cell r="C273">
            <v>153</v>
          </cell>
          <cell r="D273">
            <v>254.41</v>
          </cell>
          <cell r="F273">
            <v>181.72</v>
          </cell>
          <cell r="H273">
            <v>206.96</v>
          </cell>
          <cell r="J273">
            <v>289.74</v>
          </cell>
          <cell r="L273">
            <v>99.66</v>
          </cell>
          <cell r="N273">
            <v>71.19</v>
          </cell>
        </row>
        <row r="274">
          <cell r="C274">
            <v>154</v>
          </cell>
          <cell r="D274">
            <v>256.06</v>
          </cell>
          <cell r="F274">
            <v>182.9</v>
          </cell>
          <cell r="H274">
            <v>208.3</v>
          </cell>
          <cell r="J274">
            <v>291.62</v>
          </cell>
          <cell r="L274">
            <v>100.29</v>
          </cell>
          <cell r="N274">
            <v>71.64</v>
          </cell>
        </row>
        <row r="275">
          <cell r="C275">
            <v>155</v>
          </cell>
          <cell r="D275">
            <v>257.7</v>
          </cell>
          <cell r="F275">
            <v>184.07</v>
          </cell>
          <cell r="H275">
            <v>209.65</v>
          </cell>
          <cell r="J275">
            <v>293.51</v>
          </cell>
          <cell r="L275">
            <v>100.93</v>
          </cell>
          <cell r="N275">
            <v>72.09</v>
          </cell>
        </row>
        <row r="276">
          <cell r="C276">
            <v>156</v>
          </cell>
          <cell r="D276">
            <v>259.35000000000002</v>
          </cell>
          <cell r="F276">
            <v>185.25</v>
          </cell>
          <cell r="H276">
            <v>211</v>
          </cell>
          <cell r="J276">
            <v>295.39999999999998</v>
          </cell>
          <cell r="L276">
            <v>101.56</v>
          </cell>
          <cell r="N276">
            <v>72.540000000000006</v>
          </cell>
        </row>
        <row r="277">
          <cell r="C277">
            <v>157</v>
          </cell>
          <cell r="D277">
            <v>260.99</v>
          </cell>
          <cell r="F277">
            <v>186.42</v>
          </cell>
          <cell r="H277">
            <v>212.35</v>
          </cell>
          <cell r="J277">
            <v>297.29000000000002</v>
          </cell>
          <cell r="L277">
            <v>102.2</v>
          </cell>
          <cell r="N277">
            <v>73</v>
          </cell>
        </row>
        <row r="278">
          <cell r="C278">
            <v>158</v>
          </cell>
          <cell r="D278">
            <v>262.64</v>
          </cell>
          <cell r="F278">
            <v>187.6</v>
          </cell>
          <cell r="H278">
            <v>213.7</v>
          </cell>
          <cell r="J278">
            <v>299.18</v>
          </cell>
          <cell r="L278">
            <v>102.84</v>
          </cell>
          <cell r="N278">
            <v>73.459999999999994</v>
          </cell>
        </row>
        <row r="279">
          <cell r="C279">
            <v>159</v>
          </cell>
          <cell r="D279">
            <v>264.29000000000002</v>
          </cell>
          <cell r="F279">
            <v>188.78</v>
          </cell>
          <cell r="H279">
            <v>215.05</v>
          </cell>
          <cell r="J279">
            <v>301.07</v>
          </cell>
          <cell r="L279">
            <v>103.47</v>
          </cell>
          <cell r="N279">
            <v>73.91</v>
          </cell>
        </row>
        <row r="280">
          <cell r="C280">
            <v>160</v>
          </cell>
          <cell r="D280">
            <v>265.93</v>
          </cell>
          <cell r="F280">
            <v>189.95</v>
          </cell>
          <cell r="H280">
            <v>216.39</v>
          </cell>
          <cell r="J280">
            <v>302.95</v>
          </cell>
          <cell r="L280">
            <v>104.11</v>
          </cell>
          <cell r="N280">
            <v>74.36</v>
          </cell>
        </row>
        <row r="281">
          <cell r="C281">
            <v>161</v>
          </cell>
          <cell r="D281">
            <v>267.58</v>
          </cell>
          <cell r="F281">
            <v>191.13</v>
          </cell>
          <cell r="H281">
            <v>217.74</v>
          </cell>
          <cell r="J281">
            <v>304.83999999999997</v>
          </cell>
          <cell r="L281">
            <v>104.75</v>
          </cell>
          <cell r="N281">
            <v>74.819999999999993</v>
          </cell>
        </row>
        <row r="282">
          <cell r="C282">
            <v>162</v>
          </cell>
          <cell r="D282">
            <v>269.22000000000003</v>
          </cell>
          <cell r="F282">
            <v>192.3</v>
          </cell>
          <cell r="H282">
            <v>219.09</v>
          </cell>
          <cell r="J282">
            <v>306.73</v>
          </cell>
          <cell r="L282">
            <v>105.38</v>
          </cell>
          <cell r="N282">
            <v>75.27</v>
          </cell>
        </row>
        <row r="283">
          <cell r="C283">
            <v>163</v>
          </cell>
          <cell r="D283">
            <v>270.87</v>
          </cell>
          <cell r="F283">
            <v>193.48</v>
          </cell>
          <cell r="H283">
            <v>220.44</v>
          </cell>
          <cell r="J283">
            <v>308.62</v>
          </cell>
          <cell r="L283">
            <v>106.02</v>
          </cell>
          <cell r="N283">
            <v>75.73</v>
          </cell>
        </row>
        <row r="284">
          <cell r="C284">
            <v>164</v>
          </cell>
          <cell r="D284">
            <v>272.51</v>
          </cell>
          <cell r="F284">
            <v>194.65</v>
          </cell>
          <cell r="H284">
            <v>221.79</v>
          </cell>
          <cell r="J284">
            <v>310.51</v>
          </cell>
          <cell r="L284">
            <v>106.65</v>
          </cell>
          <cell r="N284">
            <v>76.180000000000007</v>
          </cell>
        </row>
        <row r="285">
          <cell r="C285">
            <v>165</v>
          </cell>
          <cell r="D285">
            <v>274.16000000000003</v>
          </cell>
          <cell r="F285">
            <v>195.83</v>
          </cell>
          <cell r="H285">
            <v>223.14</v>
          </cell>
          <cell r="J285">
            <v>312.39999999999998</v>
          </cell>
          <cell r="L285">
            <v>107.29</v>
          </cell>
          <cell r="N285">
            <v>76.64</v>
          </cell>
        </row>
        <row r="286">
          <cell r="C286">
            <v>166</v>
          </cell>
          <cell r="D286">
            <v>275.81</v>
          </cell>
          <cell r="F286">
            <v>197.01</v>
          </cell>
          <cell r="H286">
            <v>224.48</v>
          </cell>
          <cell r="J286">
            <v>314.27</v>
          </cell>
          <cell r="L286">
            <v>107.93</v>
          </cell>
          <cell r="N286">
            <v>77.09</v>
          </cell>
        </row>
        <row r="287">
          <cell r="C287">
            <v>167</v>
          </cell>
          <cell r="D287">
            <v>277.45</v>
          </cell>
          <cell r="F287">
            <v>198.18</v>
          </cell>
          <cell r="H287">
            <v>225.83</v>
          </cell>
          <cell r="J287">
            <v>316.16000000000003</v>
          </cell>
          <cell r="L287">
            <v>108.56</v>
          </cell>
          <cell r="N287">
            <v>77.540000000000006</v>
          </cell>
        </row>
        <row r="288">
          <cell r="C288">
            <v>168</v>
          </cell>
          <cell r="D288">
            <v>279.10000000000002</v>
          </cell>
          <cell r="F288">
            <v>199.36</v>
          </cell>
          <cell r="H288">
            <v>227.18</v>
          </cell>
          <cell r="J288">
            <v>318.05</v>
          </cell>
          <cell r="L288">
            <v>109.2</v>
          </cell>
          <cell r="N288">
            <v>78</v>
          </cell>
        </row>
        <row r="289">
          <cell r="C289">
            <v>169</v>
          </cell>
          <cell r="D289">
            <v>280.74</v>
          </cell>
          <cell r="F289">
            <v>200.53</v>
          </cell>
          <cell r="H289">
            <v>228.53</v>
          </cell>
          <cell r="J289">
            <v>319.94</v>
          </cell>
          <cell r="L289">
            <v>109.84</v>
          </cell>
          <cell r="N289">
            <v>78.459999999999994</v>
          </cell>
        </row>
        <row r="290">
          <cell r="C290">
            <v>170</v>
          </cell>
          <cell r="D290">
            <v>282.39</v>
          </cell>
          <cell r="F290">
            <v>201.71</v>
          </cell>
          <cell r="H290">
            <v>229.88</v>
          </cell>
          <cell r="J290">
            <v>321.83</v>
          </cell>
          <cell r="L290">
            <v>110.47</v>
          </cell>
          <cell r="N290">
            <v>78.91</v>
          </cell>
        </row>
        <row r="291">
          <cell r="C291">
            <v>171</v>
          </cell>
          <cell r="D291">
            <v>284.04000000000002</v>
          </cell>
          <cell r="F291">
            <v>202.89</v>
          </cell>
          <cell r="H291">
            <v>231.23</v>
          </cell>
          <cell r="J291">
            <v>323.72000000000003</v>
          </cell>
          <cell r="L291">
            <v>111.11</v>
          </cell>
          <cell r="N291">
            <v>79.36</v>
          </cell>
        </row>
        <row r="292">
          <cell r="C292">
            <v>172</v>
          </cell>
          <cell r="D292">
            <v>285.68</v>
          </cell>
          <cell r="F292">
            <v>204.06</v>
          </cell>
          <cell r="H292">
            <v>232.57</v>
          </cell>
          <cell r="J292">
            <v>325.60000000000002</v>
          </cell>
          <cell r="L292">
            <v>111.74</v>
          </cell>
          <cell r="N292">
            <v>79.81</v>
          </cell>
        </row>
        <row r="293">
          <cell r="C293">
            <v>173</v>
          </cell>
          <cell r="D293">
            <v>287.33</v>
          </cell>
          <cell r="F293">
            <v>205.24</v>
          </cell>
          <cell r="H293">
            <v>233.92</v>
          </cell>
          <cell r="J293">
            <v>327.49</v>
          </cell>
          <cell r="L293">
            <v>112.38</v>
          </cell>
          <cell r="N293">
            <v>80.27</v>
          </cell>
        </row>
        <row r="294">
          <cell r="C294">
            <v>174</v>
          </cell>
          <cell r="D294">
            <v>288.97000000000003</v>
          </cell>
          <cell r="F294">
            <v>206.41</v>
          </cell>
          <cell r="H294">
            <v>235.27</v>
          </cell>
          <cell r="J294">
            <v>329.38</v>
          </cell>
          <cell r="L294">
            <v>113.02</v>
          </cell>
          <cell r="N294">
            <v>80.73</v>
          </cell>
        </row>
        <row r="295">
          <cell r="C295">
            <v>175</v>
          </cell>
          <cell r="D295">
            <v>290.62</v>
          </cell>
          <cell r="F295">
            <v>207.59</v>
          </cell>
          <cell r="H295">
            <v>236.62</v>
          </cell>
          <cell r="J295">
            <v>331.27</v>
          </cell>
          <cell r="L295">
            <v>113.65</v>
          </cell>
          <cell r="N295">
            <v>81.180000000000007</v>
          </cell>
        </row>
        <row r="296">
          <cell r="C296">
            <v>176</v>
          </cell>
          <cell r="D296">
            <v>292.26</v>
          </cell>
          <cell r="F296">
            <v>208.76</v>
          </cell>
          <cell r="H296">
            <v>237.97</v>
          </cell>
          <cell r="J296">
            <v>333.16</v>
          </cell>
          <cell r="L296">
            <v>114.29</v>
          </cell>
          <cell r="N296">
            <v>81.64</v>
          </cell>
        </row>
        <row r="297">
          <cell r="C297">
            <v>177</v>
          </cell>
          <cell r="D297">
            <v>293.91000000000003</v>
          </cell>
          <cell r="F297">
            <v>209.94</v>
          </cell>
          <cell r="H297">
            <v>239.32</v>
          </cell>
          <cell r="J297">
            <v>335.05</v>
          </cell>
          <cell r="L297">
            <v>114.92</v>
          </cell>
          <cell r="N297">
            <v>82.09</v>
          </cell>
        </row>
        <row r="298">
          <cell r="C298">
            <v>178</v>
          </cell>
          <cell r="D298">
            <v>295.56</v>
          </cell>
          <cell r="F298">
            <v>211.11</v>
          </cell>
          <cell r="H298">
            <v>240.67</v>
          </cell>
          <cell r="J298">
            <v>336.94</v>
          </cell>
          <cell r="L298">
            <v>115.56</v>
          </cell>
          <cell r="N298">
            <v>82.54</v>
          </cell>
        </row>
        <row r="299">
          <cell r="C299">
            <v>179</v>
          </cell>
          <cell r="D299">
            <v>297.2</v>
          </cell>
          <cell r="F299">
            <v>212.29</v>
          </cell>
          <cell r="H299">
            <v>242.01</v>
          </cell>
          <cell r="J299">
            <v>338.81</v>
          </cell>
          <cell r="L299">
            <v>116.2</v>
          </cell>
          <cell r="N299">
            <v>83</v>
          </cell>
        </row>
        <row r="300">
          <cell r="C300">
            <v>180</v>
          </cell>
          <cell r="D300">
            <v>298.85000000000002</v>
          </cell>
          <cell r="F300">
            <v>213.46</v>
          </cell>
          <cell r="H300">
            <v>243.36</v>
          </cell>
          <cell r="J300">
            <v>340.7</v>
          </cell>
          <cell r="L300">
            <v>116.83</v>
          </cell>
          <cell r="N300">
            <v>83.45</v>
          </cell>
        </row>
        <row r="301">
          <cell r="C301">
            <v>181</v>
          </cell>
          <cell r="D301">
            <v>300.49</v>
          </cell>
          <cell r="F301">
            <v>214.64</v>
          </cell>
          <cell r="H301">
            <v>244.71</v>
          </cell>
          <cell r="J301">
            <v>342.59</v>
          </cell>
          <cell r="L301">
            <v>117.47</v>
          </cell>
          <cell r="N301">
            <v>83.91</v>
          </cell>
        </row>
        <row r="302">
          <cell r="C302">
            <v>182</v>
          </cell>
          <cell r="D302">
            <v>302.14</v>
          </cell>
          <cell r="F302">
            <v>215.81</v>
          </cell>
          <cell r="H302">
            <v>246.06</v>
          </cell>
          <cell r="J302">
            <v>344.48</v>
          </cell>
          <cell r="L302">
            <v>118.11</v>
          </cell>
          <cell r="N302">
            <v>84.36</v>
          </cell>
        </row>
        <row r="303">
          <cell r="C303">
            <v>183</v>
          </cell>
          <cell r="D303">
            <v>303.77999999999997</v>
          </cell>
          <cell r="F303">
            <v>216.99</v>
          </cell>
          <cell r="H303">
            <v>247.41</v>
          </cell>
          <cell r="J303">
            <v>346.37</v>
          </cell>
          <cell r="L303">
            <v>118.74</v>
          </cell>
          <cell r="N303">
            <v>84.81</v>
          </cell>
        </row>
        <row r="304">
          <cell r="C304">
            <v>184</v>
          </cell>
          <cell r="D304">
            <v>305.43</v>
          </cell>
          <cell r="F304">
            <v>218.16</v>
          </cell>
          <cell r="H304">
            <v>248.76</v>
          </cell>
          <cell r="J304">
            <v>348.26</v>
          </cell>
          <cell r="L304">
            <v>119.38</v>
          </cell>
          <cell r="N304">
            <v>85.27</v>
          </cell>
        </row>
        <row r="305">
          <cell r="C305">
            <v>185</v>
          </cell>
          <cell r="D305">
            <v>307.08</v>
          </cell>
          <cell r="F305">
            <v>219.34</v>
          </cell>
          <cell r="H305">
            <v>250.1</v>
          </cell>
          <cell r="J305">
            <v>350.14</v>
          </cell>
          <cell r="L305">
            <v>120.01</v>
          </cell>
          <cell r="N305">
            <v>85.72</v>
          </cell>
        </row>
        <row r="306">
          <cell r="C306">
            <v>186</v>
          </cell>
          <cell r="D306">
            <v>308.72000000000003</v>
          </cell>
          <cell r="F306">
            <v>220.51</v>
          </cell>
          <cell r="H306">
            <v>251.45</v>
          </cell>
          <cell r="J306">
            <v>352.03</v>
          </cell>
          <cell r="L306">
            <v>120.65</v>
          </cell>
          <cell r="N306">
            <v>86.18</v>
          </cell>
        </row>
        <row r="307">
          <cell r="C307">
            <v>187</v>
          </cell>
          <cell r="D307">
            <v>310.37</v>
          </cell>
          <cell r="F307">
            <v>221.69</v>
          </cell>
          <cell r="H307">
            <v>252.8</v>
          </cell>
          <cell r="J307">
            <v>353.92</v>
          </cell>
          <cell r="L307">
            <v>121.29</v>
          </cell>
          <cell r="N307">
            <v>86.64</v>
          </cell>
        </row>
        <row r="308">
          <cell r="C308">
            <v>188</v>
          </cell>
          <cell r="D308">
            <v>312.01</v>
          </cell>
          <cell r="F308">
            <v>222.86</v>
          </cell>
          <cell r="H308">
            <v>254.15</v>
          </cell>
          <cell r="J308">
            <v>355.81</v>
          </cell>
          <cell r="L308">
            <v>121.92</v>
          </cell>
          <cell r="N308">
            <v>87.09</v>
          </cell>
        </row>
        <row r="309">
          <cell r="C309">
            <v>189</v>
          </cell>
          <cell r="D309">
            <v>313.66000000000003</v>
          </cell>
          <cell r="F309">
            <v>224.04</v>
          </cell>
          <cell r="H309">
            <v>255.5</v>
          </cell>
          <cell r="J309">
            <v>357.7</v>
          </cell>
          <cell r="L309">
            <v>122.56</v>
          </cell>
          <cell r="N309">
            <v>87.54</v>
          </cell>
        </row>
        <row r="310">
          <cell r="C310">
            <v>190</v>
          </cell>
          <cell r="D310">
            <v>315.3</v>
          </cell>
          <cell r="F310">
            <v>225.21</v>
          </cell>
          <cell r="H310">
            <v>256.85000000000002</v>
          </cell>
          <cell r="J310">
            <v>359.59</v>
          </cell>
          <cell r="L310">
            <v>123.2</v>
          </cell>
          <cell r="N310">
            <v>88</v>
          </cell>
        </row>
        <row r="311">
          <cell r="C311">
            <v>191</v>
          </cell>
          <cell r="D311">
            <v>316.95</v>
          </cell>
          <cell r="F311">
            <v>226.39</v>
          </cell>
          <cell r="H311">
            <v>258.19</v>
          </cell>
          <cell r="J311">
            <v>361.47</v>
          </cell>
          <cell r="L311">
            <v>123.83</v>
          </cell>
          <cell r="N311">
            <v>88.45</v>
          </cell>
        </row>
        <row r="312">
          <cell r="C312">
            <v>192</v>
          </cell>
          <cell r="D312">
            <v>318.60000000000002</v>
          </cell>
          <cell r="F312">
            <v>227.57</v>
          </cell>
          <cell r="H312">
            <v>259.54000000000002</v>
          </cell>
          <cell r="J312">
            <v>363.36</v>
          </cell>
          <cell r="L312">
            <v>124.47</v>
          </cell>
          <cell r="N312">
            <v>88.91</v>
          </cell>
        </row>
        <row r="313">
          <cell r="C313">
            <v>193</v>
          </cell>
          <cell r="D313">
            <v>320.24</v>
          </cell>
          <cell r="F313">
            <v>228.74</v>
          </cell>
          <cell r="H313">
            <v>260.89</v>
          </cell>
          <cell r="J313">
            <v>365.25</v>
          </cell>
          <cell r="L313">
            <v>125.1</v>
          </cell>
          <cell r="N313">
            <v>89.36</v>
          </cell>
        </row>
        <row r="314">
          <cell r="C314">
            <v>194</v>
          </cell>
          <cell r="D314">
            <v>321.89</v>
          </cell>
          <cell r="F314">
            <v>229.92</v>
          </cell>
          <cell r="H314">
            <v>262.24</v>
          </cell>
          <cell r="J314">
            <v>367.14</v>
          </cell>
          <cell r="L314">
            <v>125.74</v>
          </cell>
          <cell r="N314">
            <v>89.81</v>
          </cell>
        </row>
        <row r="315">
          <cell r="C315">
            <v>195</v>
          </cell>
          <cell r="D315">
            <v>323.52999999999997</v>
          </cell>
          <cell r="F315">
            <v>231.09</v>
          </cell>
          <cell r="H315">
            <v>263.58999999999997</v>
          </cell>
          <cell r="J315">
            <v>369.03</v>
          </cell>
          <cell r="L315">
            <v>126.38</v>
          </cell>
          <cell r="N315">
            <v>90.27</v>
          </cell>
        </row>
        <row r="316">
          <cell r="C316">
            <v>196</v>
          </cell>
          <cell r="D316">
            <v>325.18</v>
          </cell>
          <cell r="F316">
            <v>232.27</v>
          </cell>
          <cell r="H316">
            <v>264.94</v>
          </cell>
          <cell r="J316">
            <v>370.92</v>
          </cell>
          <cell r="L316">
            <v>127.01</v>
          </cell>
          <cell r="N316">
            <v>90.72</v>
          </cell>
        </row>
        <row r="317">
          <cell r="C317">
            <v>197</v>
          </cell>
          <cell r="D317">
            <v>326.82</v>
          </cell>
          <cell r="F317">
            <v>233.44</v>
          </cell>
          <cell r="H317">
            <v>266.27999999999997</v>
          </cell>
          <cell r="J317">
            <v>372.79</v>
          </cell>
          <cell r="L317">
            <v>127.65</v>
          </cell>
          <cell r="N317">
            <v>91.18</v>
          </cell>
        </row>
        <row r="318">
          <cell r="C318">
            <v>198</v>
          </cell>
          <cell r="D318">
            <v>328.47</v>
          </cell>
          <cell r="F318">
            <v>234.62</v>
          </cell>
          <cell r="H318">
            <v>267.63</v>
          </cell>
          <cell r="J318">
            <v>374.68</v>
          </cell>
          <cell r="L318">
            <v>128.29</v>
          </cell>
          <cell r="N318">
            <v>91.64</v>
          </cell>
        </row>
        <row r="319">
          <cell r="C319">
            <v>199</v>
          </cell>
          <cell r="D319">
            <v>330.12</v>
          </cell>
          <cell r="F319">
            <v>235.8</v>
          </cell>
          <cell r="H319">
            <v>268.98</v>
          </cell>
          <cell r="J319">
            <v>376.57</v>
          </cell>
          <cell r="L319">
            <v>128.91999999999999</v>
          </cell>
          <cell r="N319">
            <v>92.09</v>
          </cell>
        </row>
        <row r="320">
          <cell r="C320">
            <v>200</v>
          </cell>
          <cell r="D320">
            <v>331.76</v>
          </cell>
          <cell r="F320">
            <v>236.97</v>
          </cell>
          <cell r="H320">
            <v>270.33</v>
          </cell>
          <cell r="J320">
            <v>378.46</v>
          </cell>
          <cell r="L320">
            <v>129.56</v>
          </cell>
          <cell r="N320">
            <v>92.54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ราคาวัสดุ"/>
      <sheetName val="ข้อมูลขนส่ง"/>
      <sheetName val="ปร.5"/>
      <sheetName val="ปร.4"/>
      <sheetName val="ค่างานต้นทุนถนน"/>
      <sheetName val="ข้อมูลสะพาน"/>
      <sheetName val="ปร.4 สะพาน"/>
      <sheetName val="ค่างานต้นทุนสะพาน"/>
      <sheetName val="ปร._สะพาน"/>
      <sheetName val="SingleBox"/>
      <sheetName val="Multi_Box"/>
      <sheetName val="ข้อมูลคำนวณ"/>
      <sheetName val="ข้อมูล_Box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FactorF_Road"/>
      <sheetName val="FactorF_Brigde"/>
      <sheetName val="คิดค่ากำแพงปากท่อ"/>
      <sheetName val="select"/>
      <sheetName val="หักลดเงินค่าขนส่ง"/>
      <sheetName val="Module3"/>
      <sheetName val="ค่างานต้นทุน"/>
      <sheetName val="ราคากลาง 2"/>
      <sheetName val="งานซ๋อมพื้นคอนกรีต 1"/>
      <sheetName val="ภูมิทัศน์"/>
    </sheetNames>
    <sheetDataSet>
      <sheetData sheetId="0"/>
      <sheetData sheetId="1"/>
      <sheetData sheetId="2"/>
      <sheetData sheetId="3"/>
      <sheetData sheetId="4">
        <row r="316">
          <cell r="H316">
            <v>6000</v>
          </cell>
        </row>
        <row r="321">
          <cell r="H321">
            <v>4270</v>
          </cell>
        </row>
        <row r="326">
          <cell r="H326">
            <v>2110</v>
          </cell>
        </row>
        <row r="331">
          <cell r="H331">
            <v>1770</v>
          </cell>
        </row>
        <row r="338">
          <cell r="H338">
            <v>3700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ใบจัดหา"/>
      <sheetName val="ราคากลาง"/>
      <sheetName val="เสนอราคา"/>
      <sheetName val="B32s"/>
      <sheetName val="A 1 2"/>
      <sheetName val="L1_1"/>
      <sheetName val="SP"/>
      <sheetName val="DB24"/>
      <sheetName val="ซ่อมท่อ"/>
      <sheetName val="เจาะหน้าต่าง"/>
      <sheetName val="PJ"/>
      <sheetName val="Sheet Pile1"/>
      <sheetName val="สกัดDB"/>
      <sheetName val="เครื่องจักรMH"/>
      <sheetName val="Riser 3 ท่อ"/>
      <sheetName val="Riser 2 ท่อ"/>
      <sheetName val="nHDD"/>
      <sheetName val="บ่อA-J"/>
      <sheetName val="A31"/>
      <sheetName val="Sheet1"/>
      <sheetName val="แผ่นปิดผิวจราจร"/>
      <sheetName val="HD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ค่างานต้นทุน"/>
      <sheetName val="ปร.4"/>
      <sheetName val="กสย11_1"/>
      <sheetName val="หน้า_ปมก"/>
      <sheetName val="ปมก__"/>
      <sheetName val="คสล_และวัสดุ"/>
      <sheetName val="ปร_4"/>
      <sheetName val="หลักเกณฑ์"/>
      <sheetName val="สรุปSteel"/>
      <sheetName val="boq"/>
      <sheetName val="bq"/>
      <sheetName val="6"/>
      <sheetName val="หา FACTOR F"/>
      <sheetName val="unitcost"/>
      <sheetName val="ราคาต่อหน่วย2-9"/>
      <sheetName val="ค่างานต้นทุนถนน"/>
      <sheetName val="ภูมิทัศน์"/>
      <sheetName val="____01"/>
      <sheetName val="unit cost"/>
      <sheetName val="รวมราคาทั้งสิ้น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</sheetNames>
    <sheetDataSet>
      <sheetData sheetId="0"/>
      <sheetData sheetId="1"/>
      <sheetData sheetId="2"/>
      <sheetData sheetId="3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มนู"/>
      <sheetName val="รายละเอียดงาน"/>
      <sheetName val="ส่วนใส่ปริมาณงาน"/>
      <sheetName val="บันทึกข้อความ"/>
      <sheetName val="รายงานผลรายสัปดาห์"/>
      <sheetName val="S-CURVE"/>
      <sheetName val="หนังสือเร่งรัด"/>
      <sheetName val="แจ้งปรับเกิน 10%"/>
      <sheetName val="ส่วนคำนวณ1"/>
      <sheetName val="ส่วนคำนวณ2"/>
      <sheetName val="คำแนะนำการกรอก"/>
      <sheetName val="แนะนำการใส่ปริมาณ"/>
      <sheetName val="แนะนำการวางแผน"/>
    </sheetNames>
    <sheetDataSet>
      <sheetData sheetId="0"/>
      <sheetData sheetId="1"/>
      <sheetData sheetId="2">
        <row r="3">
          <cell r="G3">
            <v>38967</v>
          </cell>
          <cell r="H3">
            <v>38975</v>
          </cell>
          <cell r="I3">
            <v>38983</v>
          </cell>
          <cell r="J3">
            <v>38990</v>
          </cell>
          <cell r="K3">
            <v>38997</v>
          </cell>
          <cell r="L3">
            <v>39005</v>
          </cell>
          <cell r="M3">
            <v>39013</v>
          </cell>
          <cell r="N3">
            <v>39021</v>
          </cell>
          <cell r="O3">
            <v>39028</v>
          </cell>
          <cell r="P3">
            <v>39036</v>
          </cell>
          <cell r="Q3">
            <v>39044</v>
          </cell>
          <cell r="R3">
            <v>39051</v>
          </cell>
          <cell r="S3">
            <v>39058</v>
          </cell>
          <cell r="T3">
            <v>39066</v>
          </cell>
          <cell r="U3">
            <v>39074</v>
          </cell>
          <cell r="V3">
            <v>39082</v>
          </cell>
          <cell r="W3">
            <v>39089</v>
          </cell>
          <cell r="X3">
            <v>39097</v>
          </cell>
          <cell r="Y3">
            <v>39105</v>
          </cell>
          <cell r="Z3">
            <v>39113</v>
          </cell>
          <cell r="AA3">
            <v>39120</v>
          </cell>
          <cell r="AB3">
            <v>39128</v>
          </cell>
          <cell r="AC3">
            <v>39136</v>
          </cell>
          <cell r="AD3">
            <v>39141</v>
          </cell>
          <cell r="AE3">
            <v>39148</v>
          </cell>
          <cell r="AF3">
            <v>39156</v>
          </cell>
          <cell r="AG3">
            <v>39164</v>
          </cell>
          <cell r="AH3">
            <v>39172</v>
          </cell>
          <cell r="AI3">
            <v>39179</v>
          </cell>
          <cell r="AJ3">
            <v>39187</v>
          </cell>
          <cell r="AK3">
            <v>39195</v>
          </cell>
          <cell r="AL3">
            <v>39202</v>
          </cell>
          <cell r="AM3">
            <v>39209</v>
          </cell>
          <cell r="AN3">
            <v>39217</v>
          </cell>
          <cell r="AO3">
            <v>39225</v>
          </cell>
          <cell r="AP3">
            <v>39233</v>
          </cell>
          <cell r="AQ3">
            <v>39240</v>
          </cell>
          <cell r="AR3">
            <v>39248</v>
          </cell>
          <cell r="AS3">
            <v>39256</v>
          </cell>
          <cell r="AT3">
            <v>39263</v>
          </cell>
          <cell r="AU3">
            <v>39270</v>
          </cell>
          <cell r="AV3">
            <v>39278</v>
          </cell>
          <cell r="AW3">
            <v>39286</v>
          </cell>
          <cell r="AX3">
            <v>39294</v>
          </cell>
          <cell r="AY3">
            <v>39301</v>
          </cell>
          <cell r="AZ3">
            <v>39309</v>
          </cell>
          <cell r="BA3">
            <v>39317</v>
          </cell>
          <cell r="BB3">
            <v>39325</v>
          </cell>
          <cell r="BC3">
            <v>39332</v>
          </cell>
          <cell r="BD3">
            <v>39340</v>
          </cell>
          <cell r="BE3">
            <v>39348</v>
          </cell>
          <cell r="BF3">
            <v>39355</v>
          </cell>
          <cell r="BG3">
            <v>39362</v>
          </cell>
          <cell r="BH3">
            <v>39370</v>
          </cell>
          <cell r="BI3">
            <v>39378</v>
          </cell>
          <cell r="BJ3">
            <v>39386</v>
          </cell>
          <cell r="BK3">
            <v>39393</v>
          </cell>
          <cell r="BL3">
            <v>39401</v>
          </cell>
          <cell r="BM3">
            <v>39409</v>
          </cell>
          <cell r="BN3">
            <v>39416</v>
          </cell>
          <cell r="BO3">
            <v>39423</v>
          </cell>
          <cell r="BP3">
            <v>39431</v>
          </cell>
          <cell r="BQ3">
            <v>39439</v>
          </cell>
          <cell r="BR3">
            <v>39447</v>
          </cell>
          <cell r="BS3">
            <v>39454</v>
          </cell>
          <cell r="BT3">
            <v>39462</v>
          </cell>
          <cell r="BU3">
            <v>39470</v>
          </cell>
          <cell r="BV3">
            <v>39478</v>
          </cell>
          <cell r="BW3">
            <v>39485</v>
          </cell>
          <cell r="BX3">
            <v>39493</v>
          </cell>
          <cell r="BY3">
            <v>39501</v>
          </cell>
          <cell r="BZ3">
            <v>39507</v>
          </cell>
          <cell r="CA3">
            <v>39514</v>
          </cell>
          <cell r="CB3">
            <v>39522</v>
          </cell>
          <cell r="CC3">
            <v>39530</v>
          </cell>
          <cell r="CD3">
            <v>39538</v>
          </cell>
          <cell r="CE3">
            <v>39545</v>
          </cell>
          <cell r="CF3">
            <v>39553</v>
          </cell>
          <cell r="CG3">
            <v>39561</v>
          </cell>
          <cell r="CH3">
            <v>39568</v>
          </cell>
          <cell r="CI3">
            <v>39575</v>
          </cell>
          <cell r="CJ3">
            <v>39583</v>
          </cell>
          <cell r="CK3">
            <v>39591</v>
          </cell>
          <cell r="CL3">
            <v>39599</v>
          </cell>
          <cell r="CM3">
            <v>39606</v>
          </cell>
          <cell r="CN3">
            <v>39614</v>
          </cell>
          <cell r="CO3">
            <v>39622</v>
          </cell>
          <cell r="CP3">
            <v>39629</v>
          </cell>
          <cell r="CQ3">
            <v>39636</v>
          </cell>
          <cell r="CR3">
            <v>39644</v>
          </cell>
          <cell r="CS3">
            <v>39652</v>
          </cell>
          <cell r="CT3">
            <v>39660</v>
          </cell>
          <cell r="CU3">
            <v>39667</v>
          </cell>
          <cell r="CV3">
            <v>39675</v>
          </cell>
          <cell r="CW3">
            <v>39683</v>
          </cell>
          <cell r="CX3">
            <v>39691</v>
          </cell>
        </row>
        <row r="4">
          <cell r="G4">
            <v>2549</v>
          </cell>
          <cell r="K4">
            <v>2549</v>
          </cell>
          <cell r="O4">
            <v>2549</v>
          </cell>
          <cell r="S4">
            <v>2549</v>
          </cell>
          <cell r="W4">
            <v>2550</v>
          </cell>
          <cell r="AA4">
            <v>2550</v>
          </cell>
          <cell r="AE4">
            <v>2550</v>
          </cell>
          <cell r="AI4">
            <v>2550</v>
          </cell>
          <cell r="AM4">
            <v>2550</v>
          </cell>
          <cell r="AQ4">
            <v>2550</v>
          </cell>
          <cell r="AU4">
            <v>2550</v>
          </cell>
          <cell r="AY4">
            <v>2550</v>
          </cell>
          <cell r="BC4">
            <v>2550</v>
          </cell>
          <cell r="BG4">
            <v>2550</v>
          </cell>
          <cell r="BK4">
            <v>2550</v>
          </cell>
          <cell r="BO4">
            <v>2550</v>
          </cell>
          <cell r="BS4">
            <v>2551</v>
          </cell>
          <cell r="BW4">
            <v>2551</v>
          </cell>
          <cell r="CA4">
            <v>2551</v>
          </cell>
          <cell r="CE4">
            <v>2551</v>
          </cell>
          <cell r="CI4">
            <v>2551</v>
          </cell>
          <cell r="CM4">
            <v>2551</v>
          </cell>
          <cell r="CQ4">
            <v>2551</v>
          </cell>
          <cell r="CU4">
            <v>2551</v>
          </cell>
        </row>
        <row r="5">
          <cell r="G5">
            <v>38961</v>
          </cell>
          <cell r="K5">
            <v>38991</v>
          </cell>
          <cell r="O5">
            <v>39022</v>
          </cell>
          <cell r="S5">
            <v>39052</v>
          </cell>
          <cell r="W5">
            <v>39083</v>
          </cell>
          <cell r="AA5">
            <v>39114</v>
          </cell>
          <cell r="AE5">
            <v>39142</v>
          </cell>
          <cell r="AI5">
            <v>39173</v>
          </cell>
          <cell r="AM5">
            <v>39203</v>
          </cell>
          <cell r="AQ5">
            <v>39234</v>
          </cell>
          <cell r="AU5">
            <v>39264</v>
          </cell>
          <cell r="AY5">
            <v>39295</v>
          </cell>
          <cell r="BC5">
            <v>39326</v>
          </cell>
          <cell r="BG5">
            <v>39356</v>
          </cell>
          <cell r="BK5">
            <v>39387</v>
          </cell>
          <cell r="BO5">
            <v>39417</v>
          </cell>
          <cell r="BS5">
            <v>39448</v>
          </cell>
          <cell r="BW5">
            <v>39479</v>
          </cell>
          <cell r="CA5">
            <v>39508</v>
          </cell>
          <cell r="CE5">
            <v>39539</v>
          </cell>
          <cell r="CI5">
            <v>39569</v>
          </cell>
          <cell r="CM5">
            <v>39600</v>
          </cell>
          <cell r="CQ5">
            <v>39630</v>
          </cell>
          <cell r="CU5">
            <v>39661</v>
          </cell>
        </row>
        <row r="6">
          <cell r="G6">
            <v>38967</v>
          </cell>
          <cell r="H6">
            <v>38975</v>
          </cell>
          <cell r="I6">
            <v>38983</v>
          </cell>
          <cell r="J6">
            <v>38990</v>
          </cell>
          <cell r="K6">
            <v>38997</v>
          </cell>
          <cell r="L6">
            <v>39005</v>
          </cell>
          <cell r="M6">
            <v>39013</v>
          </cell>
          <cell r="N6">
            <v>39021</v>
          </cell>
          <cell r="O6">
            <v>39028</v>
          </cell>
          <cell r="P6">
            <v>39036</v>
          </cell>
          <cell r="Q6">
            <v>39044</v>
          </cell>
          <cell r="R6">
            <v>39051</v>
          </cell>
          <cell r="S6">
            <v>39058</v>
          </cell>
          <cell r="T6">
            <v>39066</v>
          </cell>
          <cell r="U6">
            <v>39074</v>
          </cell>
          <cell r="V6">
            <v>39082</v>
          </cell>
          <cell r="W6">
            <v>39089</v>
          </cell>
          <cell r="X6">
            <v>39097</v>
          </cell>
          <cell r="Y6">
            <v>39105</v>
          </cell>
          <cell r="Z6">
            <v>39113</v>
          </cell>
          <cell r="AA6">
            <v>39120</v>
          </cell>
          <cell r="AB6">
            <v>39128</v>
          </cell>
          <cell r="AC6">
            <v>39136</v>
          </cell>
          <cell r="AD6">
            <v>39141</v>
          </cell>
          <cell r="AE6">
            <v>39148</v>
          </cell>
          <cell r="AF6">
            <v>39156</v>
          </cell>
          <cell r="AG6">
            <v>39164</v>
          </cell>
          <cell r="AH6">
            <v>39172</v>
          </cell>
          <cell r="AI6">
            <v>39179</v>
          </cell>
          <cell r="AJ6">
            <v>39187</v>
          </cell>
          <cell r="AK6">
            <v>39195</v>
          </cell>
          <cell r="AL6">
            <v>39202</v>
          </cell>
          <cell r="AM6">
            <v>39209</v>
          </cell>
          <cell r="AN6">
            <v>39217</v>
          </cell>
          <cell r="AO6">
            <v>39225</v>
          </cell>
          <cell r="AP6">
            <v>39233</v>
          </cell>
          <cell r="AQ6">
            <v>39240</v>
          </cell>
          <cell r="AR6">
            <v>39248</v>
          </cell>
          <cell r="AS6">
            <v>39256</v>
          </cell>
          <cell r="AT6">
            <v>39263</v>
          </cell>
          <cell r="AU6">
            <v>39270</v>
          </cell>
          <cell r="AV6">
            <v>39278</v>
          </cell>
          <cell r="AW6">
            <v>39286</v>
          </cell>
          <cell r="AX6">
            <v>39294</v>
          </cell>
          <cell r="AY6">
            <v>39301</v>
          </cell>
          <cell r="AZ6">
            <v>39309</v>
          </cell>
          <cell r="BA6">
            <v>39317</v>
          </cell>
          <cell r="BB6">
            <v>39325</v>
          </cell>
          <cell r="BC6">
            <v>39332</v>
          </cell>
          <cell r="BD6">
            <v>39340</v>
          </cell>
          <cell r="BE6">
            <v>39348</v>
          </cell>
          <cell r="BF6">
            <v>39355</v>
          </cell>
          <cell r="BG6">
            <v>39362</v>
          </cell>
          <cell r="BH6">
            <v>39370</v>
          </cell>
          <cell r="BI6">
            <v>39378</v>
          </cell>
          <cell r="BJ6">
            <v>39386</v>
          </cell>
          <cell r="BK6">
            <v>39393</v>
          </cell>
          <cell r="BL6">
            <v>39401</v>
          </cell>
          <cell r="BM6">
            <v>39409</v>
          </cell>
          <cell r="BN6">
            <v>39416</v>
          </cell>
          <cell r="BO6">
            <v>39423</v>
          </cell>
          <cell r="BP6">
            <v>39431</v>
          </cell>
          <cell r="BQ6">
            <v>39439</v>
          </cell>
          <cell r="BR6">
            <v>39447</v>
          </cell>
          <cell r="BS6">
            <v>39454</v>
          </cell>
          <cell r="BT6">
            <v>39462</v>
          </cell>
          <cell r="BU6">
            <v>39470</v>
          </cell>
          <cell r="BV6">
            <v>39478</v>
          </cell>
          <cell r="BW6">
            <v>39485</v>
          </cell>
          <cell r="BX6">
            <v>39493</v>
          </cell>
          <cell r="BY6">
            <v>39501</v>
          </cell>
          <cell r="BZ6">
            <v>39507</v>
          </cell>
          <cell r="CA6">
            <v>39514</v>
          </cell>
          <cell r="CB6">
            <v>39522</v>
          </cell>
          <cell r="CC6">
            <v>39530</v>
          </cell>
          <cell r="CD6">
            <v>39538</v>
          </cell>
          <cell r="CE6">
            <v>39545</v>
          </cell>
          <cell r="CF6">
            <v>39553</v>
          </cell>
          <cell r="CG6">
            <v>39561</v>
          </cell>
          <cell r="CH6">
            <v>39568</v>
          </cell>
          <cell r="CI6">
            <v>39575</v>
          </cell>
          <cell r="CJ6">
            <v>39583</v>
          </cell>
          <cell r="CK6">
            <v>39591</v>
          </cell>
          <cell r="CL6">
            <v>39599</v>
          </cell>
          <cell r="CM6">
            <v>39606</v>
          </cell>
          <cell r="CN6">
            <v>39614</v>
          </cell>
          <cell r="CO6">
            <v>39622</v>
          </cell>
          <cell r="CP6">
            <v>39629</v>
          </cell>
          <cell r="CQ6">
            <v>39636</v>
          </cell>
          <cell r="CR6">
            <v>39644</v>
          </cell>
          <cell r="CS6">
            <v>39652</v>
          </cell>
          <cell r="CT6">
            <v>39660</v>
          </cell>
          <cell r="CU6">
            <v>39667</v>
          </cell>
          <cell r="CV6">
            <v>39675</v>
          </cell>
          <cell r="CW6">
            <v>39683</v>
          </cell>
          <cell r="CX6">
            <v>39691</v>
          </cell>
        </row>
        <row r="7">
          <cell r="H7">
            <v>10000</v>
          </cell>
          <cell r="I7">
            <v>4400</v>
          </cell>
        </row>
        <row r="8">
          <cell r="I8">
            <v>1390</v>
          </cell>
        </row>
        <row r="9">
          <cell r="J9">
            <v>2241</v>
          </cell>
        </row>
        <row r="10">
          <cell r="L10">
            <v>300</v>
          </cell>
          <cell r="M10">
            <v>300</v>
          </cell>
          <cell r="N10">
            <v>250</v>
          </cell>
          <cell r="O10">
            <v>472</v>
          </cell>
        </row>
        <row r="11">
          <cell r="O11">
            <v>1624</v>
          </cell>
        </row>
        <row r="12">
          <cell r="P12">
            <v>745</v>
          </cell>
        </row>
        <row r="13">
          <cell r="P13">
            <v>7270</v>
          </cell>
        </row>
        <row r="14">
          <cell r="Q14">
            <v>7270</v>
          </cell>
        </row>
        <row r="15">
          <cell r="J15">
            <v>14</v>
          </cell>
        </row>
        <row r="16">
          <cell r="R16">
            <v>9</v>
          </cell>
        </row>
        <row r="17">
          <cell r="Q17">
            <v>400</v>
          </cell>
        </row>
        <row r="18">
          <cell r="J18">
            <v>0.59</v>
          </cell>
          <cell r="K18">
            <v>0.65</v>
          </cell>
          <cell r="N18">
            <v>0.26</v>
          </cell>
          <cell r="P18">
            <v>1</v>
          </cell>
          <cell r="Q18">
            <v>1.5</v>
          </cell>
        </row>
        <row r="32">
          <cell r="E32">
            <v>3168000</v>
          </cell>
        </row>
      </sheetData>
      <sheetData sheetId="3"/>
      <sheetData sheetId="4"/>
      <sheetData sheetId="5"/>
      <sheetData sheetId="6"/>
      <sheetData sheetId="7"/>
      <sheetData sheetId="8">
        <row r="28">
          <cell r="A28">
            <v>1</v>
          </cell>
          <cell r="B28" t="str">
            <v>1 - 7</v>
          </cell>
          <cell r="C28">
            <v>1</v>
          </cell>
          <cell r="D28">
            <v>7</v>
          </cell>
        </row>
        <row r="29">
          <cell r="A29">
            <v>2</v>
          </cell>
          <cell r="B29" t="str">
            <v>8 - 15</v>
          </cell>
          <cell r="C29">
            <v>8</v>
          </cell>
          <cell r="D29">
            <v>15</v>
          </cell>
        </row>
        <row r="30">
          <cell r="A30">
            <v>3</v>
          </cell>
          <cell r="B30" t="str">
            <v>16 - 23</v>
          </cell>
          <cell r="C30">
            <v>16</v>
          </cell>
          <cell r="D30">
            <v>23</v>
          </cell>
        </row>
        <row r="31">
          <cell r="A31">
            <v>4</v>
          </cell>
          <cell r="B31" t="str">
            <v>24 - 30</v>
          </cell>
          <cell r="C31">
            <v>30</v>
          </cell>
          <cell r="D31">
            <v>28</v>
          </cell>
          <cell r="E31">
            <v>30</v>
          </cell>
        </row>
        <row r="41">
          <cell r="G41">
            <v>38967</v>
          </cell>
          <cell r="H41">
            <v>38975</v>
          </cell>
          <cell r="I41">
            <v>38983</v>
          </cell>
          <cell r="J41">
            <v>38990</v>
          </cell>
          <cell r="K41">
            <v>38997</v>
          </cell>
          <cell r="L41">
            <v>39005</v>
          </cell>
          <cell r="M41">
            <v>39013</v>
          </cell>
          <cell r="N41">
            <v>39021</v>
          </cell>
          <cell r="O41">
            <v>39028</v>
          </cell>
          <cell r="P41">
            <v>39036</v>
          </cell>
          <cell r="Q41">
            <v>39044</v>
          </cell>
          <cell r="R41">
            <v>39051</v>
          </cell>
          <cell r="S41">
            <v>39058</v>
          </cell>
          <cell r="T41">
            <v>39066</v>
          </cell>
          <cell r="U41">
            <v>39074</v>
          </cell>
          <cell r="V41">
            <v>39082</v>
          </cell>
          <cell r="W41">
            <v>39089</v>
          </cell>
          <cell r="X41">
            <v>39097</v>
          </cell>
          <cell r="Y41">
            <v>39105</v>
          </cell>
          <cell r="Z41">
            <v>39113</v>
          </cell>
          <cell r="AA41">
            <v>39120</v>
          </cell>
          <cell r="AB41">
            <v>39128</v>
          </cell>
          <cell r="AC41">
            <v>39136</v>
          </cell>
          <cell r="AD41">
            <v>39141</v>
          </cell>
          <cell r="AE41">
            <v>39148</v>
          </cell>
          <cell r="AF41">
            <v>39156</v>
          </cell>
          <cell r="AG41">
            <v>39164</v>
          </cell>
          <cell r="AH41">
            <v>39172</v>
          </cell>
          <cell r="AI41">
            <v>39179</v>
          </cell>
          <cell r="AJ41">
            <v>39187</v>
          </cell>
          <cell r="AK41">
            <v>39195</v>
          </cell>
          <cell r="AL41">
            <v>39202</v>
          </cell>
          <cell r="AM41">
            <v>39209</v>
          </cell>
          <cell r="AN41">
            <v>39217</v>
          </cell>
          <cell r="AO41">
            <v>39225</v>
          </cell>
          <cell r="AP41">
            <v>39233</v>
          </cell>
          <cell r="AQ41">
            <v>39240</v>
          </cell>
          <cell r="AR41">
            <v>39248</v>
          </cell>
          <cell r="AS41">
            <v>39256</v>
          </cell>
          <cell r="AT41">
            <v>39263</v>
          </cell>
          <cell r="AU41">
            <v>39270</v>
          </cell>
          <cell r="AV41">
            <v>39278</v>
          </cell>
          <cell r="AW41">
            <v>39286</v>
          </cell>
          <cell r="AX41">
            <v>39294</v>
          </cell>
          <cell r="AY41">
            <v>39301</v>
          </cell>
          <cell r="AZ41">
            <v>39309</v>
          </cell>
          <cell r="BA41">
            <v>39317</v>
          </cell>
          <cell r="BB41">
            <v>39325</v>
          </cell>
          <cell r="BC41">
            <v>39332</v>
          </cell>
          <cell r="BD41">
            <v>39340</v>
          </cell>
          <cell r="BE41">
            <v>39348</v>
          </cell>
          <cell r="BF41">
            <v>39355</v>
          </cell>
          <cell r="BG41">
            <v>39362</v>
          </cell>
          <cell r="BH41">
            <v>39370</v>
          </cell>
          <cell r="BI41">
            <v>39378</v>
          </cell>
          <cell r="BJ41">
            <v>39386</v>
          </cell>
          <cell r="BK41">
            <v>39393</v>
          </cell>
          <cell r="BL41">
            <v>39401</v>
          </cell>
          <cell r="BM41">
            <v>39409</v>
          </cell>
          <cell r="BN41">
            <v>39416</v>
          </cell>
          <cell r="BO41">
            <v>39423</v>
          </cell>
          <cell r="BP41">
            <v>39431</v>
          </cell>
          <cell r="BQ41">
            <v>39439</v>
          </cell>
          <cell r="BR41">
            <v>39447</v>
          </cell>
          <cell r="BS41">
            <v>39454</v>
          </cell>
          <cell r="BT41">
            <v>39462</v>
          </cell>
          <cell r="BU41">
            <v>39470</v>
          </cell>
          <cell r="BV41">
            <v>39478</v>
          </cell>
          <cell r="BW41">
            <v>39485</v>
          </cell>
          <cell r="BX41">
            <v>39493</v>
          </cell>
          <cell r="BY41">
            <v>39501</v>
          </cell>
          <cell r="BZ41">
            <v>39507</v>
          </cell>
          <cell r="CA41">
            <v>39514</v>
          </cell>
          <cell r="CB41">
            <v>39522</v>
          </cell>
          <cell r="CC41">
            <v>39530</v>
          </cell>
          <cell r="CD41">
            <v>39538</v>
          </cell>
          <cell r="CE41">
            <v>39545</v>
          </cell>
          <cell r="CF41">
            <v>39553</v>
          </cell>
          <cell r="CG41">
            <v>39561</v>
          </cell>
          <cell r="CH41">
            <v>39568</v>
          </cell>
          <cell r="CI41">
            <v>39575</v>
          </cell>
          <cell r="CJ41">
            <v>39583</v>
          </cell>
          <cell r="CK41">
            <v>39591</v>
          </cell>
          <cell r="CL41">
            <v>39599</v>
          </cell>
          <cell r="CM41">
            <v>39606</v>
          </cell>
          <cell r="CN41">
            <v>39614</v>
          </cell>
          <cell r="CO41">
            <v>39622</v>
          </cell>
          <cell r="CP41">
            <v>39629</v>
          </cell>
          <cell r="CQ41">
            <v>39636</v>
          </cell>
          <cell r="CR41">
            <v>39644</v>
          </cell>
          <cell r="CS41">
            <v>39652</v>
          </cell>
          <cell r="CT41">
            <v>39660</v>
          </cell>
          <cell r="CU41">
            <v>39667</v>
          </cell>
          <cell r="CV41">
            <v>39675</v>
          </cell>
          <cell r="CW41">
            <v>39683</v>
          </cell>
          <cell r="CX41">
            <v>39691</v>
          </cell>
        </row>
        <row r="42">
          <cell r="G42">
            <v>38961</v>
          </cell>
          <cell r="K42">
            <v>38991</v>
          </cell>
          <cell r="O42">
            <v>39022</v>
          </cell>
          <cell r="S42">
            <v>39052</v>
          </cell>
          <cell r="W42">
            <v>39083</v>
          </cell>
          <cell r="AA42">
            <v>39114</v>
          </cell>
          <cell r="AE42">
            <v>39142</v>
          </cell>
          <cell r="AI42">
            <v>39173</v>
          </cell>
          <cell r="AM42">
            <v>39203</v>
          </cell>
          <cell r="AQ42">
            <v>39234</v>
          </cell>
          <cell r="AU42">
            <v>39264</v>
          </cell>
          <cell r="AY42">
            <v>39295</v>
          </cell>
          <cell r="BC42">
            <v>39326</v>
          </cell>
          <cell r="BG42">
            <v>39356</v>
          </cell>
          <cell r="BK42">
            <v>39387</v>
          </cell>
          <cell r="BO42">
            <v>39417</v>
          </cell>
          <cell r="BS42">
            <v>39448</v>
          </cell>
          <cell r="BW42">
            <v>39479</v>
          </cell>
          <cell r="CA42">
            <v>39508</v>
          </cell>
          <cell r="CE42">
            <v>39539</v>
          </cell>
          <cell r="CI42">
            <v>39569</v>
          </cell>
          <cell r="CM42">
            <v>39600</v>
          </cell>
          <cell r="CQ42">
            <v>39630</v>
          </cell>
          <cell r="CU42">
            <v>39661</v>
          </cell>
        </row>
        <row r="43">
          <cell r="G43">
            <v>38967</v>
          </cell>
          <cell r="H43">
            <v>38975</v>
          </cell>
          <cell r="I43">
            <v>38983</v>
          </cell>
          <cell r="J43">
            <v>38990</v>
          </cell>
          <cell r="K43">
            <v>38997</v>
          </cell>
          <cell r="L43">
            <v>39005</v>
          </cell>
          <cell r="M43">
            <v>39013</v>
          </cell>
          <cell r="N43">
            <v>39021</v>
          </cell>
          <cell r="O43">
            <v>39028</v>
          </cell>
          <cell r="P43">
            <v>39036</v>
          </cell>
          <cell r="Q43">
            <v>39044</v>
          </cell>
          <cell r="R43">
            <v>39051</v>
          </cell>
          <cell r="S43">
            <v>39058</v>
          </cell>
          <cell r="T43">
            <v>39066</v>
          </cell>
          <cell r="U43">
            <v>39074</v>
          </cell>
          <cell r="V43">
            <v>39082</v>
          </cell>
          <cell r="W43">
            <v>39089</v>
          </cell>
          <cell r="X43">
            <v>39097</v>
          </cell>
          <cell r="Y43">
            <v>39105</v>
          </cell>
          <cell r="Z43">
            <v>39113</v>
          </cell>
          <cell r="AA43">
            <v>39120</v>
          </cell>
          <cell r="AB43">
            <v>39128</v>
          </cell>
          <cell r="AC43">
            <v>39136</v>
          </cell>
          <cell r="AD43">
            <v>39141</v>
          </cell>
          <cell r="AE43">
            <v>39148</v>
          </cell>
          <cell r="AF43">
            <v>39156</v>
          </cell>
          <cell r="AG43">
            <v>39164</v>
          </cell>
          <cell r="AH43">
            <v>39172</v>
          </cell>
          <cell r="AI43">
            <v>39179</v>
          </cell>
          <cell r="AJ43">
            <v>39187</v>
          </cell>
          <cell r="AK43">
            <v>39195</v>
          </cell>
          <cell r="AL43">
            <v>39202</v>
          </cell>
          <cell r="AM43">
            <v>39209</v>
          </cell>
          <cell r="AN43">
            <v>39217</v>
          </cell>
          <cell r="AO43">
            <v>39225</v>
          </cell>
          <cell r="AP43">
            <v>39233</v>
          </cell>
          <cell r="AQ43">
            <v>39240</v>
          </cell>
          <cell r="AR43">
            <v>39248</v>
          </cell>
          <cell r="AS43">
            <v>39256</v>
          </cell>
          <cell r="AT43">
            <v>39263</v>
          </cell>
          <cell r="AU43">
            <v>39270</v>
          </cell>
          <cell r="AV43">
            <v>39278</v>
          </cell>
          <cell r="AW43">
            <v>39286</v>
          </cell>
          <cell r="AX43">
            <v>39294</v>
          </cell>
          <cell r="AY43">
            <v>39301</v>
          </cell>
          <cell r="AZ43">
            <v>39309</v>
          </cell>
          <cell r="BA43">
            <v>39317</v>
          </cell>
          <cell r="BB43">
            <v>39325</v>
          </cell>
          <cell r="BC43">
            <v>39332</v>
          </cell>
          <cell r="BD43">
            <v>39340</v>
          </cell>
          <cell r="BE43">
            <v>39348</v>
          </cell>
          <cell r="BF43">
            <v>39355</v>
          </cell>
          <cell r="BG43">
            <v>39362</v>
          </cell>
          <cell r="BH43">
            <v>39370</v>
          </cell>
          <cell r="BI43">
            <v>39378</v>
          </cell>
          <cell r="BJ43">
            <v>39386</v>
          </cell>
          <cell r="BK43">
            <v>39393</v>
          </cell>
          <cell r="BL43">
            <v>39401</v>
          </cell>
          <cell r="BM43">
            <v>39409</v>
          </cell>
          <cell r="BN43">
            <v>39416</v>
          </cell>
          <cell r="BO43">
            <v>39423</v>
          </cell>
          <cell r="BP43">
            <v>39431</v>
          </cell>
          <cell r="BQ43">
            <v>39439</v>
          </cell>
          <cell r="BR43">
            <v>39447</v>
          </cell>
          <cell r="BS43">
            <v>39454</v>
          </cell>
          <cell r="BT43">
            <v>39462</v>
          </cell>
          <cell r="BU43">
            <v>39470</v>
          </cell>
          <cell r="BV43">
            <v>39478</v>
          </cell>
          <cell r="BW43">
            <v>39485</v>
          </cell>
          <cell r="BX43">
            <v>39493</v>
          </cell>
          <cell r="BY43">
            <v>39501</v>
          </cell>
          <cell r="BZ43">
            <v>39507</v>
          </cell>
          <cell r="CA43">
            <v>39514</v>
          </cell>
          <cell r="CB43">
            <v>39522</v>
          </cell>
          <cell r="CC43">
            <v>39530</v>
          </cell>
          <cell r="CD43">
            <v>39538</v>
          </cell>
          <cell r="CE43">
            <v>39545</v>
          </cell>
          <cell r="CF43">
            <v>39553</v>
          </cell>
          <cell r="CG43">
            <v>39561</v>
          </cell>
          <cell r="CH43">
            <v>39568</v>
          </cell>
          <cell r="CI43">
            <v>39575</v>
          </cell>
          <cell r="CJ43">
            <v>39583</v>
          </cell>
          <cell r="CK43">
            <v>39591</v>
          </cell>
          <cell r="CL43">
            <v>39599</v>
          </cell>
          <cell r="CM43">
            <v>39606</v>
          </cell>
          <cell r="CN43">
            <v>39614</v>
          </cell>
          <cell r="CO43">
            <v>39622</v>
          </cell>
          <cell r="CP43">
            <v>39629</v>
          </cell>
          <cell r="CQ43">
            <v>39636</v>
          </cell>
          <cell r="CR43">
            <v>39644</v>
          </cell>
          <cell r="CS43">
            <v>39652</v>
          </cell>
          <cell r="CT43">
            <v>39660</v>
          </cell>
          <cell r="CU43">
            <v>39667</v>
          </cell>
          <cell r="CV43">
            <v>39675</v>
          </cell>
          <cell r="CW43">
            <v>39683</v>
          </cell>
          <cell r="CX43">
            <v>39691</v>
          </cell>
        </row>
        <row r="44">
          <cell r="G44">
            <v>0</v>
          </cell>
          <cell r="H44">
            <v>10000</v>
          </cell>
          <cell r="I44">
            <v>14400</v>
          </cell>
          <cell r="J44">
            <v>14400</v>
          </cell>
          <cell r="K44">
            <v>14400</v>
          </cell>
          <cell r="L44">
            <v>14400</v>
          </cell>
          <cell r="M44">
            <v>14400</v>
          </cell>
          <cell r="N44">
            <v>14400</v>
          </cell>
          <cell r="O44">
            <v>14400</v>
          </cell>
          <cell r="P44">
            <v>14400</v>
          </cell>
          <cell r="Q44">
            <v>14400</v>
          </cell>
          <cell r="R44">
            <v>14400</v>
          </cell>
          <cell r="S44">
            <v>14400</v>
          </cell>
          <cell r="T44">
            <v>14400</v>
          </cell>
          <cell r="U44">
            <v>14400</v>
          </cell>
          <cell r="V44">
            <v>14400</v>
          </cell>
          <cell r="W44">
            <v>14400</v>
          </cell>
          <cell r="X44">
            <v>14400</v>
          </cell>
          <cell r="Y44">
            <v>14400</v>
          </cell>
          <cell r="Z44">
            <v>14400</v>
          </cell>
          <cell r="AA44">
            <v>14400</v>
          </cell>
          <cell r="AB44">
            <v>14400</v>
          </cell>
          <cell r="AC44">
            <v>14400</v>
          </cell>
          <cell r="AD44">
            <v>14400</v>
          </cell>
          <cell r="AE44">
            <v>14400</v>
          </cell>
          <cell r="AF44">
            <v>14400</v>
          </cell>
          <cell r="AG44">
            <v>14400</v>
          </cell>
          <cell r="AH44">
            <v>14400</v>
          </cell>
          <cell r="AI44">
            <v>14400</v>
          </cell>
          <cell r="AJ44">
            <v>14400</v>
          </cell>
          <cell r="AK44">
            <v>14400</v>
          </cell>
          <cell r="AL44">
            <v>14400</v>
          </cell>
          <cell r="AM44">
            <v>14400</v>
          </cell>
          <cell r="AN44">
            <v>14400</v>
          </cell>
          <cell r="AO44">
            <v>14400</v>
          </cell>
          <cell r="AP44">
            <v>14400</v>
          </cell>
          <cell r="AQ44">
            <v>14400</v>
          </cell>
          <cell r="AR44">
            <v>14400</v>
          </cell>
          <cell r="AS44">
            <v>14400</v>
          </cell>
          <cell r="AT44">
            <v>14400</v>
          </cell>
          <cell r="AU44">
            <v>14400</v>
          </cell>
          <cell r="AV44">
            <v>14400</v>
          </cell>
          <cell r="AW44">
            <v>14400</v>
          </cell>
          <cell r="AX44">
            <v>14400</v>
          </cell>
          <cell r="AY44">
            <v>14400</v>
          </cell>
          <cell r="AZ44">
            <v>14400</v>
          </cell>
          <cell r="BA44">
            <v>14400</v>
          </cell>
          <cell r="BB44">
            <v>14400</v>
          </cell>
          <cell r="BC44">
            <v>14400</v>
          </cell>
          <cell r="BD44">
            <v>14400</v>
          </cell>
          <cell r="BE44">
            <v>14400</v>
          </cell>
          <cell r="BF44">
            <v>14400</v>
          </cell>
          <cell r="BG44">
            <v>14400</v>
          </cell>
          <cell r="BH44">
            <v>14400</v>
          </cell>
          <cell r="BI44">
            <v>14400</v>
          </cell>
          <cell r="BJ44">
            <v>14400</v>
          </cell>
          <cell r="BK44">
            <v>14400</v>
          </cell>
          <cell r="BL44">
            <v>14400</v>
          </cell>
          <cell r="BM44">
            <v>14400</v>
          </cell>
          <cell r="BN44">
            <v>14400</v>
          </cell>
          <cell r="BO44">
            <v>14400</v>
          </cell>
          <cell r="BP44">
            <v>14400</v>
          </cell>
          <cell r="BQ44">
            <v>14400</v>
          </cell>
          <cell r="BR44">
            <v>14400</v>
          </cell>
          <cell r="BS44">
            <v>14400</v>
          </cell>
          <cell r="BT44">
            <v>14400</v>
          </cell>
          <cell r="BU44">
            <v>14400</v>
          </cell>
          <cell r="BV44">
            <v>14400</v>
          </cell>
          <cell r="BW44">
            <v>14400</v>
          </cell>
          <cell r="BX44">
            <v>14400</v>
          </cell>
          <cell r="BY44">
            <v>14400</v>
          </cell>
          <cell r="BZ44">
            <v>14400</v>
          </cell>
          <cell r="CA44">
            <v>14400</v>
          </cell>
          <cell r="CB44">
            <v>14400</v>
          </cell>
          <cell r="CC44">
            <v>14400</v>
          </cell>
          <cell r="CD44">
            <v>14400</v>
          </cell>
          <cell r="CE44">
            <v>14400</v>
          </cell>
          <cell r="CF44">
            <v>14400</v>
          </cell>
          <cell r="CG44">
            <v>14400</v>
          </cell>
          <cell r="CH44">
            <v>14400</v>
          </cell>
          <cell r="CI44">
            <v>14400</v>
          </cell>
          <cell r="CJ44">
            <v>14400</v>
          </cell>
          <cell r="CK44">
            <v>14400</v>
          </cell>
          <cell r="CL44">
            <v>14400</v>
          </cell>
          <cell r="CM44">
            <v>14400</v>
          </cell>
          <cell r="CN44">
            <v>14400</v>
          </cell>
          <cell r="CO44">
            <v>14400</v>
          </cell>
          <cell r="CP44">
            <v>14400</v>
          </cell>
          <cell r="CQ44">
            <v>14400</v>
          </cell>
          <cell r="CR44">
            <v>14400</v>
          </cell>
          <cell r="CS44">
            <v>14400</v>
          </cell>
          <cell r="CT44">
            <v>14400</v>
          </cell>
          <cell r="CU44">
            <v>14400</v>
          </cell>
          <cell r="CV44">
            <v>14400</v>
          </cell>
          <cell r="CW44">
            <v>14400</v>
          </cell>
          <cell r="CX44">
            <v>14400</v>
          </cell>
        </row>
        <row r="45">
          <cell r="G45">
            <v>0</v>
          </cell>
          <cell r="H45">
            <v>0</v>
          </cell>
          <cell r="I45">
            <v>1390</v>
          </cell>
          <cell r="J45">
            <v>1390</v>
          </cell>
          <cell r="K45">
            <v>1390</v>
          </cell>
          <cell r="L45">
            <v>1390</v>
          </cell>
          <cell r="M45">
            <v>1390</v>
          </cell>
          <cell r="N45">
            <v>1390</v>
          </cell>
          <cell r="O45">
            <v>1390</v>
          </cell>
          <cell r="P45">
            <v>1390</v>
          </cell>
          <cell r="Q45">
            <v>1390</v>
          </cell>
          <cell r="R45">
            <v>1390</v>
          </cell>
          <cell r="S45">
            <v>1390</v>
          </cell>
          <cell r="T45">
            <v>1390</v>
          </cell>
          <cell r="U45">
            <v>1390</v>
          </cell>
          <cell r="V45">
            <v>1390</v>
          </cell>
          <cell r="W45">
            <v>1390</v>
          </cell>
          <cell r="X45">
            <v>1390</v>
          </cell>
          <cell r="Y45">
            <v>1390</v>
          </cell>
          <cell r="Z45">
            <v>1390</v>
          </cell>
          <cell r="AA45">
            <v>1390</v>
          </cell>
          <cell r="AB45">
            <v>1390</v>
          </cell>
          <cell r="AC45">
            <v>1390</v>
          </cell>
          <cell r="AD45">
            <v>1390</v>
          </cell>
          <cell r="AE45">
            <v>1390</v>
          </cell>
          <cell r="AF45">
            <v>1390</v>
          </cell>
          <cell r="AG45">
            <v>1390</v>
          </cell>
          <cell r="AH45">
            <v>1390</v>
          </cell>
          <cell r="AI45">
            <v>1390</v>
          </cell>
          <cell r="AJ45">
            <v>1390</v>
          </cell>
          <cell r="AK45">
            <v>1390</v>
          </cell>
          <cell r="AL45">
            <v>1390</v>
          </cell>
          <cell r="AM45">
            <v>1390</v>
          </cell>
          <cell r="AN45">
            <v>1390</v>
          </cell>
          <cell r="AO45">
            <v>1390</v>
          </cell>
          <cell r="AP45">
            <v>1390</v>
          </cell>
          <cell r="AQ45">
            <v>1390</v>
          </cell>
          <cell r="AR45">
            <v>1390</v>
          </cell>
          <cell r="AS45">
            <v>1390</v>
          </cell>
          <cell r="AT45">
            <v>1390</v>
          </cell>
          <cell r="AU45">
            <v>1390</v>
          </cell>
          <cell r="AV45">
            <v>1390</v>
          </cell>
          <cell r="AW45">
            <v>1390</v>
          </cell>
          <cell r="AX45">
            <v>1390</v>
          </cell>
          <cell r="AY45">
            <v>1390</v>
          </cell>
          <cell r="AZ45">
            <v>1390</v>
          </cell>
          <cell r="BA45">
            <v>1390</v>
          </cell>
          <cell r="BB45">
            <v>1390</v>
          </cell>
          <cell r="BC45">
            <v>1390</v>
          </cell>
          <cell r="BD45">
            <v>1390</v>
          </cell>
          <cell r="BE45">
            <v>1390</v>
          </cell>
          <cell r="BF45">
            <v>1390</v>
          </cell>
          <cell r="BG45">
            <v>1390</v>
          </cell>
          <cell r="BH45">
            <v>1390</v>
          </cell>
          <cell r="BI45">
            <v>1390</v>
          </cell>
          <cell r="BJ45">
            <v>1390</v>
          </cell>
          <cell r="BK45">
            <v>1390</v>
          </cell>
          <cell r="BL45">
            <v>1390</v>
          </cell>
          <cell r="BM45">
            <v>1390</v>
          </cell>
          <cell r="BN45">
            <v>1390</v>
          </cell>
          <cell r="BO45">
            <v>1390</v>
          </cell>
          <cell r="BP45">
            <v>1390</v>
          </cell>
          <cell r="BQ45">
            <v>1390</v>
          </cell>
          <cell r="BR45">
            <v>1390</v>
          </cell>
          <cell r="BS45">
            <v>1390</v>
          </cell>
          <cell r="BT45">
            <v>1390</v>
          </cell>
          <cell r="BU45">
            <v>1390</v>
          </cell>
          <cell r="BV45">
            <v>1390</v>
          </cell>
          <cell r="BW45">
            <v>1390</v>
          </cell>
          <cell r="BX45">
            <v>1390</v>
          </cell>
          <cell r="BY45">
            <v>1390</v>
          </cell>
          <cell r="BZ45">
            <v>1390</v>
          </cell>
          <cell r="CA45">
            <v>1390</v>
          </cell>
          <cell r="CB45">
            <v>1390</v>
          </cell>
          <cell r="CC45">
            <v>1390</v>
          </cell>
          <cell r="CD45">
            <v>1390</v>
          </cell>
          <cell r="CE45">
            <v>1390</v>
          </cell>
          <cell r="CF45">
            <v>1390</v>
          </cell>
          <cell r="CG45">
            <v>1390</v>
          </cell>
          <cell r="CH45">
            <v>1390</v>
          </cell>
          <cell r="CI45">
            <v>1390</v>
          </cell>
          <cell r="CJ45">
            <v>1390</v>
          </cell>
          <cell r="CK45">
            <v>1390</v>
          </cell>
          <cell r="CL45">
            <v>1390</v>
          </cell>
          <cell r="CM45">
            <v>1390</v>
          </cell>
          <cell r="CN45">
            <v>1390</v>
          </cell>
          <cell r="CO45">
            <v>1390</v>
          </cell>
          <cell r="CP45">
            <v>1390</v>
          </cell>
          <cell r="CQ45">
            <v>1390</v>
          </cell>
          <cell r="CR45">
            <v>1390</v>
          </cell>
          <cell r="CS45">
            <v>1390</v>
          </cell>
          <cell r="CT45">
            <v>1390</v>
          </cell>
          <cell r="CU45">
            <v>1390</v>
          </cell>
          <cell r="CV45">
            <v>1390</v>
          </cell>
          <cell r="CW45">
            <v>1390</v>
          </cell>
          <cell r="CX45">
            <v>1390</v>
          </cell>
        </row>
        <row r="46">
          <cell r="G46">
            <v>0</v>
          </cell>
          <cell r="H46">
            <v>0</v>
          </cell>
          <cell r="I46">
            <v>0</v>
          </cell>
          <cell r="J46">
            <v>2241</v>
          </cell>
          <cell r="K46">
            <v>2241</v>
          </cell>
          <cell r="L46">
            <v>2241</v>
          </cell>
          <cell r="M46">
            <v>2241</v>
          </cell>
          <cell r="N46">
            <v>2241</v>
          </cell>
          <cell r="O46">
            <v>2241</v>
          </cell>
          <cell r="P46">
            <v>2241</v>
          </cell>
          <cell r="Q46">
            <v>2241</v>
          </cell>
          <cell r="R46">
            <v>2241</v>
          </cell>
          <cell r="S46">
            <v>2241</v>
          </cell>
          <cell r="T46">
            <v>2241</v>
          </cell>
          <cell r="U46">
            <v>2241</v>
          </cell>
          <cell r="V46">
            <v>2241</v>
          </cell>
          <cell r="W46">
            <v>2241</v>
          </cell>
          <cell r="X46">
            <v>2241</v>
          </cell>
          <cell r="Y46">
            <v>2241</v>
          </cell>
          <cell r="Z46">
            <v>2241</v>
          </cell>
          <cell r="AA46">
            <v>2241</v>
          </cell>
          <cell r="AB46">
            <v>2241</v>
          </cell>
          <cell r="AC46">
            <v>2241</v>
          </cell>
          <cell r="AD46">
            <v>2241</v>
          </cell>
          <cell r="AE46">
            <v>2241</v>
          </cell>
          <cell r="AF46">
            <v>2241</v>
          </cell>
          <cell r="AG46">
            <v>2241</v>
          </cell>
          <cell r="AH46">
            <v>2241</v>
          </cell>
          <cell r="AI46">
            <v>2241</v>
          </cell>
          <cell r="AJ46">
            <v>2241</v>
          </cell>
          <cell r="AK46">
            <v>2241</v>
          </cell>
          <cell r="AL46">
            <v>2241</v>
          </cell>
          <cell r="AM46">
            <v>2241</v>
          </cell>
          <cell r="AN46">
            <v>2241</v>
          </cell>
          <cell r="AO46">
            <v>2241</v>
          </cell>
          <cell r="AP46">
            <v>2241</v>
          </cell>
          <cell r="AQ46">
            <v>2241</v>
          </cell>
          <cell r="AR46">
            <v>2241</v>
          </cell>
          <cell r="AS46">
            <v>2241</v>
          </cell>
          <cell r="AT46">
            <v>2241</v>
          </cell>
          <cell r="AU46">
            <v>2241</v>
          </cell>
          <cell r="AV46">
            <v>2241</v>
          </cell>
          <cell r="AW46">
            <v>2241</v>
          </cell>
          <cell r="AX46">
            <v>2241</v>
          </cell>
          <cell r="AY46">
            <v>2241</v>
          </cell>
          <cell r="AZ46">
            <v>2241</v>
          </cell>
          <cell r="BA46">
            <v>2241</v>
          </cell>
          <cell r="BB46">
            <v>2241</v>
          </cell>
          <cell r="BC46">
            <v>2241</v>
          </cell>
          <cell r="BD46">
            <v>2241</v>
          </cell>
          <cell r="BE46">
            <v>2241</v>
          </cell>
          <cell r="BF46">
            <v>2241</v>
          </cell>
          <cell r="BG46">
            <v>2241</v>
          </cell>
          <cell r="BH46">
            <v>2241</v>
          </cell>
          <cell r="BI46">
            <v>2241</v>
          </cell>
          <cell r="BJ46">
            <v>2241</v>
          </cell>
          <cell r="BK46">
            <v>2241</v>
          </cell>
          <cell r="BL46">
            <v>2241</v>
          </cell>
          <cell r="BM46">
            <v>2241</v>
          </cell>
          <cell r="BN46">
            <v>2241</v>
          </cell>
          <cell r="BO46">
            <v>2241</v>
          </cell>
          <cell r="BP46">
            <v>2241</v>
          </cell>
          <cell r="BQ46">
            <v>2241</v>
          </cell>
          <cell r="BR46">
            <v>2241</v>
          </cell>
          <cell r="BS46">
            <v>2241</v>
          </cell>
          <cell r="BT46">
            <v>2241</v>
          </cell>
          <cell r="BU46">
            <v>2241</v>
          </cell>
          <cell r="BV46">
            <v>2241</v>
          </cell>
          <cell r="BW46">
            <v>2241</v>
          </cell>
          <cell r="BX46">
            <v>2241</v>
          </cell>
          <cell r="BY46">
            <v>2241</v>
          </cell>
          <cell r="BZ46">
            <v>2241</v>
          </cell>
          <cell r="CA46">
            <v>2241</v>
          </cell>
          <cell r="CB46">
            <v>2241</v>
          </cell>
          <cell r="CC46">
            <v>2241</v>
          </cell>
          <cell r="CD46">
            <v>2241</v>
          </cell>
          <cell r="CE46">
            <v>2241</v>
          </cell>
          <cell r="CF46">
            <v>2241</v>
          </cell>
          <cell r="CG46">
            <v>2241</v>
          </cell>
          <cell r="CH46">
            <v>2241</v>
          </cell>
          <cell r="CI46">
            <v>2241</v>
          </cell>
          <cell r="CJ46">
            <v>2241</v>
          </cell>
          <cell r="CK46">
            <v>2241</v>
          </cell>
          <cell r="CL46">
            <v>2241</v>
          </cell>
          <cell r="CM46">
            <v>2241</v>
          </cell>
          <cell r="CN46">
            <v>2241</v>
          </cell>
          <cell r="CO46">
            <v>2241</v>
          </cell>
          <cell r="CP46">
            <v>2241</v>
          </cell>
          <cell r="CQ46">
            <v>2241</v>
          </cell>
          <cell r="CR46">
            <v>2241</v>
          </cell>
          <cell r="CS46">
            <v>2241</v>
          </cell>
          <cell r="CT46">
            <v>2241</v>
          </cell>
          <cell r="CU46">
            <v>2241</v>
          </cell>
          <cell r="CV46">
            <v>2241</v>
          </cell>
          <cell r="CW46">
            <v>2241</v>
          </cell>
          <cell r="CX46">
            <v>2241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300</v>
          </cell>
          <cell r="M47">
            <v>600</v>
          </cell>
          <cell r="N47">
            <v>850</v>
          </cell>
          <cell r="O47">
            <v>1322</v>
          </cell>
          <cell r="P47">
            <v>1322</v>
          </cell>
          <cell r="Q47">
            <v>1322</v>
          </cell>
          <cell r="R47">
            <v>1322</v>
          </cell>
          <cell r="S47">
            <v>1322</v>
          </cell>
          <cell r="T47">
            <v>1322</v>
          </cell>
          <cell r="U47">
            <v>1322</v>
          </cell>
          <cell r="V47">
            <v>1322</v>
          </cell>
          <cell r="W47">
            <v>1322</v>
          </cell>
          <cell r="X47">
            <v>1322</v>
          </cell>
          <cell r="Y47">
            <v>1322</v>
          </cell>
          <cell r="Z47">
            <v>1322</v>
          </cell>
          <cell r="AA47">
            <v>1322</v>
          </cell>
          <cell r="AB47">
            <v>1322</v>
          </cell>
          <cell r="AC47">
            <v>1322</v>
          </cell>
          <cell r="AD47">
            <v>1322</v>
          </cell>
          <cell r="AE47">
            <v>1322</v>
          </cell>
          <cell r="AF47">
            <v>1322</v>
          </cell>
          <cell r="AG47">
            <v>1322</v>
          </cell>
          <cell r="AH47">
            <v>1322</v>
          </cell>
          <cell r="AI47">
            <v>1322</v>
          </cell>
          <cell r="AJ47">
            <v>1322</v>
          </cell>
          <cell r="AK47">
            <v>1322</v>
          </cell>
          <cell r="AL47">
            <v>1322</v>
          </cell>
          <cell r="AM47">
            <v>1322</v>
          </cell>
          <cell r="AN47">
            <v>1322</v>
          </cell>
          <cell r="AO47">
            <v>1322</v>
          </cell>
          <cell r="AP47">
            <v>1322</v>
          </cell>
          <cell r="AQ47">
            <v>1322</v>
          </cell>
          <cell r="AR47">
            <v>1322</v>
          </cell>
          <cell r="AS47">
            <v>1322</v>
          </cell>
          <cell r="AT47">
            <v>1322</v>
          </cell>
          <cell r="AU47">
            <v>1322</v>
          </cell>
          <cell r="AV47">
            <v>1322</v>
          </cell>
          <cell r="AW47">
            <v>1322</v>
          </cell>
          <cell r="AX47">
            <v>1322</v>
          </cell>
          <cell r="AY47">
            <v>1322</v>
          </cell>
          <cell r="AZ47">
            <v>1322</v>
          </cell>
          <cell r="BA47">
            <v>1322</v>
          </cell>
          <cell r="BB47">
            <v>1322</v>
          </cell>
          <cell r="BC47">
            <v>1322</v>
          </cell>
          <cell r="BD47">
            <v>1322</v>
          </cell>
          <cell r="BE47">
            <v>1322</v>
          </cell>
          <cell r="BF47">
            <v>1322</v>
          </cell>
          <cell r="BG47">
            <v>1322</v>
          </cell>
          <cell r="BH47">
            <v>1322</v>
          </cell>
          <cell r="BI47">
            <v>1322</v>
          </cell>
          <cell r="BJ47">
            <v>1322</v>
          </cell>
          <cell r="BK47">
            <v>1322</v>
          </cell>
          <cell r="BL47">
            <v>1322</v>
          </cell>
          <cell r="BM47">
            <v>1322</v>
          </cell>
          <cell r="BN47">
            <v>1322</v>
          </cell>
          <cell r="BO47">
            <v>1322</v>
          </cell>
          <cell r="BP47">
            <v>1322</v>
          </cell>
          <cell r="BQ47">
            <v>1322</v>
          </cell>
          <cell r="BR47">
            <v>1322</v>
          </cell>
          <cell r="BS47">
            <v>1322</v>
          </cell>
          <cell r="BT47">
            <v>1322</v>
          </cell>
          <cell r="BU47">
            <v>1322</v>
          </cell>
          <cell r="BV47">
            <v>1322</v>
          </cell>
          <cell r="BW47">
            <v>1322</v>
          </cell>
          <cell r="BX47">
            <v>1322</v>
          </cell>
          <cell r="BY47">
            <v>1322</v>
          </cell>
          <cell r="BZ47">
            <v>1322</v>
          </cell>
          <cell r="CA47">
            <v>1322</v>
          </cell>
          <cell r="CB47">
            <v>1322</v>
          </cell>
          <cell r="CC47">
            <v>1322</v>
          </cell>
          <cell r="CD47">
            <v>1322</v>
          </cell>
          <cell r="CE47">
            <v>1322</v>
          </cell>
          <cell r="CF47">
            <v>1322</v>
          </cell>
          <cell r="CG47">
            <v>1322</v>
          </cell>
          <cell r="CH47">
            <v>1322</v>
          </cell>
          <cell r="CI47">
            <v>1322</v>
          </cell>
          <cell r="CJ47">
            <v>1322</v>
          </cell>
          <cell r="CK47">
            <v>1322</v>
          </cell>
          <cell r="CL47">
            <v>1322</v>
          </cell>
          <cell r="CM47">
            <v>1322</v>
          </cell>
          <cell r="CN47">
            <v>1322</v>
          </cell>
          <cell r="CO47">
            <v>1322</v>
          </cell>
          <cell r="CP47">
            <v>1322</v>
          </cell>
          <cell r="CQ47">
            <v>1322</v>
          </cell>
          <cell r="CR47">
            <v>1322</v>
          </cell>
          <cell r="CS47">
            <v>1322</v>
          </cell>
          <cell r="CT47">
            <v>1322</v>
          </cell>
          <cell r="CU47">
            <v>1322</v>
          </cell>
          <cell r="CV47">
            <v>1322</v>
          </cell>
          <cell r="CW47">
            <v>1322</v>
          </cell>
          <cell r="CX47">
            <v>1322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1624</v>
          </cell>
          <cell r="P48">
            <v>1624</v>
          </cell>
          <cell r="Q48">
            <v>1624</v>
          </cell>
          <cell r="R48">
            <v>1624</v>
          </cell>
          <cell r="S48">
            <v>1624</v>
          </cell>
          <cell r="T48">
            <v>1624</v>
          </cell>
          <cell r="U48">
            <v>1624</v>
          </cell>
          <cell r="V48">
            <v>1624</v>
          </cell>
          <cell r="W48">
            <v>1624</v>
          </cell>
          <cell r="X48">
            <v>1624</v>
          </cell>
          <cell r="Y48">
            <v>1624</v>
          </cell>
          <cell r="Z48">
            <v>1624</v>
          </cell>
          <cell r="AA48">
            <v>1624</v>
          </cell>
          <cell r="AB48">
            <v>1624</v>
          </cell>
          <cell r="AC48">
            <v>1624</v>
          </cell>
          <cell r="AD48">
            <v>1624</v>
          </cell>
          <cell r="AE48">
            <v>1624</v>
          </cell>
          <cell r="AF48">
            <v>1624</v>
          </cell>
          <cell r="AG48">
            <v>1624</v>
          </cell>
          <cell r="AH48">
            <v>1624</v>
          </cell>
          <cell r="AI48">
            <v>1624</v>
          </cell>
          <cell r="AJ48">
            <v>1624</v>
          </cell>
          <cell r="AK48">
            <v>1624</v>
          </cell>
          <cell r="AL48">
            <v>1624</v>
          </cell>
          <cell r="AM48">
            <v>1624</v>
          </cell>
          <cell r="AN48">
            <v>1624</v>
          </cell>
          <cell r="AO48">
            <v>1624</v>
          </cell>
          <cell r="AP48">
            <v>1624</v>
          </cell>
          <cell r="AQ48">
            <v>1624</v>
          </cell>
          <cell r="AR48">
            <v>1624</v>
          </cell>
          <cell r="AS48">
            <v>1624</v>
          </cell>
          <cell r="AT48">
            <v>1624</v>
          </cell>
          <cell r="AU48">
            <v>1624</v>
          </cell>
          <cell r="AV48">
            <v>1624</v>
          </cell>
          <cell r="AW48">
            <v>1624</v>
          </cell>
          <cell r="AX48">
            <v>1624</v>
          </cell>
          <cell r="AY48">
            <v>1624</v>
          </cell>
          <cell r="AZ48">
            <v>1624</v>
          </cell>
          <cell r="BA48">
            <v>1624</v>
          </cell>
          <cell r="BB48">
            <v>1624</v>
          </cell>
          <cell r="BC48">
            <v>1624</v>
          </cell>
          <cell r="BD48">
            <v>1624</v>
          </cell>
          <cell r="BE48">
            <v>1624</v>
          </cell>
          <cell r="BF48">
            <v>1624</v>
          </cell>
          <cell r="BG48">
            <v>1624</v>
          </cell>
          <cell r="BH48">
            <v>1624</v>
          </cell>
          <cell r="BI48">
            <v>1624</v>
          </cell>
          <cell r="BJ48">
            <v>1624</v>
          </cell>
          <cell r="BK48">
            <v>1624</v>
          </cell>
          <cell r="BL48">
            <v>1624</v>
          </cell>
          <cell r="BM48">
            <v>1624</v>
          </cell>
          <cell r="BN48">
            <v>1624</v>
          </cell>
          <cell r="BO48">
            <v>1624</v>
          </cell>
          <cell r="BP48">
            <v>1624</v>
          </cell>
          <cell r="BQ48">
            <v>1624</v>
          </cell>
          <cell r="BR48">
            <v>1624</v>
          </cell>
          <cell r="BS48">
            <v>1624</v>
          </cell>
          <cell r="BT48">
            <v>1624</v>
          </cell>
          <cell r="BU48">
            <v>1624</v>
          </cell>
          <cell r="BV48">
            <v>1624</v>
          </cell>
          <cell r="BW48">
            <v>1624</v>
          </cell>
          <cell r="BX48">
            <v>1624</v>
          </cell>
          <cell r="BY48">
            <v>1624</v>
          </cell>
          <cell r="BZ48">
            <v>1624</v>
          </cell>
          <cell r="CA48">
            <v>1624</v>
          </cell>
          <cell r="CB48">
            <v>1624</v>
          </cell>
          <cell r="CC48">
            <v>1624</v>
          </cell>
          <cell r="CD48">
            <v>1624</v>
          </cell>
          <cell r="CE48">
            <v>1624</v>
          </cell>
          <cell r="CF48">
            <v>1624</v>
          </cell>
          <cell r="CG48">
            <v>1624</v>
          </cell>
          <cell r="CH48">
            <v>1624</v>
          </cell>
          <cell r="CI48">
            <v>1624</v>
          </cell>
          <cell r="CJ48">
            <v>1624</v>
          </cell>
          <cell r="CK48">
            <v>1624</v>
          </cell>
          <cell r="CL48">
            <v>1624</v>
          </cell>
          <cell r="CM48">
            <v>1624</v>
          </cell>
          <cell r="CN48">
            <v>1624</v>
          </cell>
          <cell r="CO48">
            <v>1624</v>
          </cell>
          <cell r="CP48">
            <v>1624</v>
          </cell>
          <cell r="CQ48">
            <v>1624</v>
          </cell>
          <cell r="CR48">
            <v>1624</v>
          </cell>
          <cell r="CS48">
            <v>1624</v>
          </cell>
          <cell r="CT48">
            <v>1624</v>
          </cell>
          <cell r="CU48">
            <v>1624</v>
          </cell>
          <cell r="CV48">
            <v>1624</v>
          </cell>
          <cell r="CW48">
            <v>1624</v>
          </cell>
          <cell r="CX48">
            <v>1624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745</v>
          </cell>
          <cell r="Q49">
            <v>745</v>
          </cell>
          <cell r="R49">
            <v>745</v>
          </cell>
          <cell r="S49">
            <v>745</v>
          </cell>
          <cell r="T49">
            <v>745</v>
          </cell>
          <cell r="U49">
            <v>745</v>
          </cell>
          <cell r="V49">
            <v>745</v>
          </cell>
          <cell r="W49">
            <v>745</v>
          </cell>
          <cell r="X49">
            <v>745</v>
          </cell>
          <cell r="Y49">
            <v>745</v>
          </cell>
          <cell r="Z49">
            <v>745</v>
          </cell>
          <cell r="AA49">
            <v>745</v>
          </cell>
          <cell r="AB49">
            <v>745</v>
          </cell>
          <cell r="AC49">
            <v>745</v>
          </cell>
          <cell r="AD49">
            <v>745</v>
          </cell>
          <cell r="AE49">
            <v>745</v>
          </cell>
          <cell r="AF49">
            <v>745</v>
          </cell>
          <cell r="AG49">
            <v>745</v>
          </cell>
          <cell r="AH49">
            <v>745</v>
          </cell>
          <cell r="AI49">
            <v>745</v>
          </cell>
          <cell r="AJ49">
            <v>745</v>
          </cell>
          <cell r="AK49">
            <v>745</v>
          </cell>
          <cell r="AL49">
            <v>745</v>
          </cell>
          <cell r="AM49">
            <v>745</v>
          </cell>
          <cell r="AN49">
            <v>745</v>
          </cell>
          <cell r="AO49">
            <v>745</v>
          </cell>
          <cell r="AP49">
            <v>745</v>
          </cell>
          <cell r="AQ49">
            <v>745</v>
          </cell>
          <cell r="AR49">
            <v>745</v>
          </cell>
          <cell r="AS49">
            <v>745</v>
          </cell>
          <cell r="AT49">
            <v>745</v>
          </cell>
          <cell r="AU49">
            <v>745</v>
          </cell>
          <cell r="AV49">
            <v>745</v>
          </cell>
          <cell r="AW49">
            <v>745</v>
          </cell>
          <cell r="AX49">
            <v>745</v>
          </cell>
          <cell r="AY49">
            <v>745</v>
          </cell>
          <cell r="AZ49">
            <v>745</v>
          </cell>
          <cell r="BA49">
            <v>745</v>
          </cell>
          <cell r="BB49">
            <v>745</v>
          </cell>
          <cell r="BC49">
            <v>745</v>
          </cell>
          <cell r="BD49">
            <v>745</v>
          </cell>
          <cell r="BE49">
            <v>745</v>
          </cell>
          <cell r="BF49">
            <v>745</v>
          </cell>
          <cell r="BG49">
            <v>745</v>
          </cell>
          <cell r="BH49">
            <v>745</v>
          </cell>
          <cell r="BI49">
            <v>745</v>
          </cell>
          <cell r="BJ49">
            <v>745</v>
          </cell>
          <cell r="BK49">
            <v>745</v>
          </cell>
          <cell r="BL49">
            <v>745</v>
          </cell>
          <cell r="BM49">
            <v>745</v>
          </cell>
          <cell r="BN49">
            <v>745</v>
          </cell>
          <cell r="BO49">
            <v>745</v>
          </cell>
          <cell r="BP49">
            <v>745</v>
          </cell>
          <cell r="BQ49">
            <v>745</v>
          </cell>
          <cell r="BR49">
            <v>745</v>
          </cell>
          <cell r="BS49">
            <v>745</v>
          </cell>
          <cell r="BT49">
            <v>745</v>
          </cell>
          <cell r="BU49">
            <v>745</v>
          </cell>
          <cell r="BV49">
            <v>745</v>
          </cell>
          <cell r="BW49">
            <v>745</v>
          </cell>
          <cell r="BX49">
            <v>745</v>
          </cell>
          <cell r="BY49">
            <v>745</v>
          </cell>
          <cell r="BZ49">
            <v>745</v>
          </cell>
          <cell r="CA49">
            <v>745</v>
          </cell>
          <cell r="CB49">
            <v>745</v>
          </cell>
          <cell r="CC49">
            <v>745</v>
          </cell>
          <cell r="CD49">
            <v>745</v>
          </cell>
          <cell r="CE49">
            <v>745</v>
          </cell>
          <cell r="CF49">
            <v>745</v>
          </cell>
          <cell r="CG49">
            <v>745</v>
          </cell>
          <cell r="CH49">
            <v>745</v>
          </cell>
          <cell r="CI49">
            <v>745</v>
          </cell>
          <cell r="CJ49">
            <v>745</v>
          </cell>
          <cell r="CK49">
            <v>745</v>
          </cell>
          <cell r="CL49">
            <v>745</v>
          </cell>
          <cell r="CM49">
            <v>745</v>
          </cell>
          <cell r="CN49">
            <v>745</v>
          </cell>
          <cell r="CO49">
            <v>745</v>
          </cell>
          <cell r="CP49">
            <v>745</v>
          </cell>
          <cell r="CQ49">
            <v>745</v>
          </cell>
          <cell r="CR49">
            <v>745</v>
          </cell>
          <cell r="CS49">
            <v>745</v>
          </cell>
          <cell r="CT49">
            <v>745</v>
          </cell>
          <cell r="CU49">
            <v>745</v>
          </cell>
          <cell r="CV49">
            <v>745</v>
          </cell>
          <cell r="CW49">
            <v>745</v>
          </cell>
          <cell r="CX49">
            <v>745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7270</v>
          </cell>
          <cell r="Q50">
            <v>7270</v>
          </cell>
          <cell r="R50">
            <v>7270</v>
          </cell>
          <cell r="S50">
            <v>7270</v>
          </cell>
          <cell r="T50">
            <v>7270</v>
          </cell>
          <cell r="U50">
            <v>7270</v>
          </cell>
          <cell r="V50">
            <v>7270</v>
          </cell>
          <cell r="W50">
            <v>7270</v>
          </cell>
          <cell r="X50">
            <v>7270</v>
          </cell>
          <cell r="Y50">
            <v>7270</v>
          </cell>
          <cell r="Z50">
            <v>7270</v>
          </cell>
          <cell r="AA50">
            <v>7270</v>
          </cell>
          <cell r="AB50">
            <v>7270</v>
          </cell>
          <cell r="AC50">
            <v>7270</v>
          </cell>
          <cell r="AD50">
            <v>7270</v>
          </cell>
          <cell r="AE50">
            <v>7270</v>
          </cell>
          <cell r="AF50">
            <v>7270</v>
          </cell>
          <cell r="AG50">
            <v>7270</v>
          </cell>
          <cell r="AH50">
            <v>7270</v>
          </cell>
          <cell r="AI50">
            <v>7270</v>
          </cell>
          <cell r="AJ50">
            <v>7270</v>
          </cell>
          <cell r="AK50">
            <v>7270</v>
          </cell>
          <cell r="AL50">
            <v>7270</v>
          </cell>
          <cell r="AM50">
            <v>7270</v>
          </cell>
          <cell r="AN50">
            <v>7270</v>
          </cell>
          <cell r="AO50">
            <v>7270</v>
          </cell>
          <cell r="AP50">
            <v>7270</v>
          </cell>
          <cell r="AQ50">
            <v>7270</v>
          </cell>
          <cell r="AR50">
            <v>7270</v>
          </cell>
          <cell r="AS50">
            <v>7270</v>
          </cell>
          <cell r="AT50">
            <v>7270</v>
          </cell>
          <cell r="AU50">
            <v>7270</v>
          </cell>
          <cell r="AV50">
            <v>7270</v>
          </cell>
          <cell r="AW50">
            <v>7270</v>
          </cell>
          <cell r="AX50">
            <v>7270</v>
          </cell>
          <cell r="AY50">
            <v>7270</v>
          </cell>
          <cell r="AZ50">
            <v>7270</v>
          </cell>
          <cell r="BA50">
            <v>7270</v>
          </cell>
          <cell r="BB50">
            <v>7270</v>
          </cell>
          <cell r="BC50">
            <v>7270</v>
          </cell>
          <cell r="BD50">
            <v>7270</v>
          </cell>
          <cell r="BE50">
            <v>7270</v>
          </cell>
          <cell r="BF50">
            <v>7270</v>
          </cell>
          <cell r="BG50">
            <v>7270</v>
          </cell>
          <cell r="BH50">
            <v>7270</v>
          </cell>
          <cell r="BI50">
            <v>7270</v>
          </cell>
          <cell r="BJ50">
            <v>7270</v>
          </cell>
          <cell r="BK50">
            <v>7270</v>
          </cell>
          <cell r="BL50">
            <v>7270</v>
          </cell>
          <cell r="BM50">
            <v>7270</v>
          </cell>
          <cell r="BN50">
            <v>7270</v>
          </cell>
          <cell r="BO50">
            <v>7270</v>
          </cell>
          <cell r="BP50">
            <v>7270</v>
          </cell>
          <cell r="BQ50">
            <v>7270</v>
          </cell>
          <cell r="BR50">
            <v>7270</v>
          </cell>
          <cell r="BS50">
            <v>7270</v>
          </cell>
          <cell r="BT50">
            <v>7270</v>
          </cell>
          <cell r="BU50">
            <v>7270</v>
          </cell>
          <cell r="BV50">
            <v>7270</v>
          </cell>
          <cell r="BW50">
            <v>7270</v>
          </cell>
          <cell r="BX50">
            <v>7270</v>
          </cell>
          <cell r="BY50">
            <v>7270</v>
          </cell>
          <cell r="BZ50">
            <v>7270</v>
          </cell>
          <cell r="CA50">
            <v>7270</v>
          </cell>
          <cell r="CB50">
            <v>7270</v>
          </cell>
          <cell r="CC50">
            <v>7270</v>
          </cell>
          <cell r="CD50">
            <v>7270</v>
          </cell>
          <cell r="CE50">
            <v>7270</v>
          </cell>
          <cell r="CF50">
            <v>7270</v>
          </cell>
          <cell r="CG50">
            <v>7270</v>
          </cell>
          <cell r="CH50">
            <v>7270</v>
          </cell>
          <cell r="CI50">
            <v>7270</v>
          </cell>
          <cell r="CJ50">
            <v>7270</v>
          </cell>
          <cell r="CK50">
            <v>7270</v>
          </cell>
          <cell r="CL50">
            <v>7270</v>
          </cell>
          <cell r="CM50">
            <v>7270</v>
          </cell>
          <cell r="CN50">
            <v>7270</v>
          </cell>
          <cell r="CO50">
            <v>7270</v>
          </cell>
          <cell r="CP50">
            <v>7270</v>
          </cell>
          <cell r="CQ50">
            <v>7270</v>
          </cell>
          <cell r="CR50">
            <v>7270</v>
          </cell>
          <cell r="CS50">
            <v>7270</v>
          </cell>
          <cell r="CT50">
            <v>7270</v>
          </cell>
          <cell r="CU50">
            <v>7270</v>
          </cell>
          <cell r="CV50">
            <v>7270</v>
          </cell>
          <cell r="CW50">
            <v>7270</v>
          </cell>
          <cell r="CX50">
            <v>7270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7270</v>
          </cell>
          <cell r="R51">
            <v>7270</v>
          </cell>
          <cell r="S51">
            <v>7270</v>
          </cell>
          <cell r="T51">
            <v>7270</v>
          </cell>
          <cell r="U51">
            <v>7270</v>
          </cell>
          <cell r="V51">
            <v>7270</v>
          </cell>
          <cell r="W51">
            <v>7270</v>
          </cell>
          <cell r="X51">
            <v>7270</v>
          </cell>
          <cell r="Y51">
            <v>7270</v>
          </cell>
          <cell r="Z51">
            <v>7270</v>
          </cell>
          <cell r="AA51">
            <v>7270</v>
          </cell>
          <cell r="AB51">
            <v>7270</v>
          </cell>
          <cell r="AC51">
            <v>7270</v>
          </cell>
          <cell r="AD51">
            <v>7270</v>
          </cell>
          <cell r="AE51">
            <v>7270</v>
          </cell>
          <cell r="AF51">
            <v>7270</v>
          </cell>
          <cell r="AG51">
            <v>7270</v>
          </cell>
          <cell r="AH51">
            <v>7270</v>
          </cell>
          <cell r="AI51">
            <v>7270</v>
          </cell>
          <cell r="AJ51">
            <v>7270</v>
          </cell>
          <cell r="AK51">
            <v>7270</v>
          </cell>
          <cell r="AL51">
            <v>7270</v>
          </cell>
          <cell r="AM51">
            <v>7270</v>
          </cell>
          <cell r="AN51">
            <v>7270</v>
          </cell>
          <cell r="AO51">
            <v>7270</v>
          </cell>
          <cell r="AP51">
            <v>7270</v>
          </cell>
          <cell r="AQ51">
            <v>7270</v>
          </cell>
          <cell r="AR51">
            <v>7270</v>
          </cell>
          <cell r="AS51">
            <v>7270</v>
          </cell>
          <cell r="AT51">
            <v>7270</v>
          </cell>
          <cell r="AU51">
            <v>7270</v>
          </cell>
          <cell r="AV51">
            <v>7270</v>
          </cell>
          <cell r="AW51">
            <v>7270</v>
          </cell>
          <cell r="AX51">
            <v>7270</v>
          </cell>
          <cell r="AY51">
            <v>7270</v>
          </cell>
          <cell r="AZ51">
            <v>7270</v>
          </cell>
          <cell r="BA51">
            <v>7270</v>
          </cell>
          <cell r="BB51">
            <v>7270</v>
          </cell>
          <cell r="BC51">
            <v>7270</v>
          </cell>
          <cell r="BD51">
            <v>7270</v>
          </cell>
          <cell r="BE51">
            <v>7270</v>
          </cell>
          <cell r="BF51">
            <v>7270</v>
          </cell>
          <cell r="BG51">
            <v>7270</v>
          </cell>
          <cell r="BH51">
            <v>7270</v>
          </cell>
          <cell r="BI51">
            <v>7270</v>
          </cell>
          <cell r="BJ51">
            <v>7270</v>
          </cell>
          <cell r="BK51">
            <v>7270</v>
          </cell>
          <cell r="BL51">
            <v>7270</v>
          </cell>
          <cell r="BM51">
            <v>7270</v>
          </cell>
          <cell r="BN51">
            <v>7270</v>
          </cell>
          <cell r="BO51">
            <v>7270</v>
          </cell>
          <cell r="BP51">
            <v>7270</v>
          </cell>
          <cell r="BQ51">
            <v>7270</v>
          </cell>
          <cell r="BR51">
            <v>7270</v>
          </cell>
          <cell r="BS51">
            <v>7270</v>
          </cell>
          <cell r="BT51">
            <v>7270</v>
          </cell>
          <cell r="BU51">
            <v>7270</v>
          </cell>
          <cell r="BV51">
            <v>7270</v>
          </cell>
          <cell r="BW51">
            <v>7270</v>
          </cell>
          <cell r="BX51">
            <v>7270</v>
          </cell>
          <cell r="BY51">
            <v>7270</v>
          </cell>
          <cell r="BZ51">
            <v>7270</v>
          </cell>
          <cell r="CA51">
            <v>7270</v>
          </cell>
          <cell r="CB51">
            <v>7270</v>
          </cell>
          <cell r="CC51">
            <v>7270</v>
          </cell>
          <cell r="CD51">
            <v>7270</v>
          </cell>
          <cell r="CE51">
            <v>7270</v>
          </cell>
          <cell r="CF51">
            <v>7270</v>
          </cell>
          <cell r="CG51">
            <v>7270</v>
          </cell>
          <cell r="CH51">
            <v>7270</v>
          </cell>
          <cell r="CI51">
            <v>7270</v>
          </cell>
          <cell r="CJ51">
            <v>7270</v>
          </cell>
          <cell r="CK51">
            <v>7270</v>
          </cell>
          <cell r="CL51">
            <v>7270</v>
          </cell>
          <cell r="CM51">
            <v>7270</v>
          </cell>
          <cell r="CN51">
            <v>7270</v>
          </cell>
          <cell r="CO51">
            <v>7270</v>
          </cell>
          <cell r="CP51">
            <v>7270</v>
          </cell>
          <cell r="CQ51">
            <v>7270</v>
          </cell>
          <cell r="CR51">
            <v>7270</v>
          </cell>
          <cell r="CS51">
            <v>7270</v>
          </cell>
          <cell r="CT51">
            <v>7270</v>
          </cell>
          <cell r="CU51">
            <v>7270</v>
          </cell>
          <cell r="CV51">
            <v>7270</v>
          </cell>
          <cell r="CW51">
            <v>7270</v>
          </cell>
          <cell r="CX51">
            <v>7270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14</v>
          </cell>
          <cell r="K52">
            <v>14</v>
          </cell>
          <cell r="L52">
            <v>14</v>
          </cell>
          <cell r="M52">
            <v>14</v>
          </cell>
          <cell r="N52">
            <v>14</v>
          </cell>
          <cell r="O52">
            <v>14</v>
          </cell>
          <cell r="P52">
            <v>14</v>
          </cell>
          <cell r="Q52">
            <v>14</v>
          </cell>
          <cell r="R52">
            <v>14</v>
          </cell>
          <cell r="S52">
            <v>14</v>
          </cell>
          <cell r="T52">
            <v>14</v>
          </cell>
          <cell r="U52">
            <v>14</v>
          </cell>
          <cell r="V52">
            <v>14</v>
          </cell>
          <cell r="W52">
            <v>14</v>
          </cell>
          <cell r="X52">
            <v>14</v>
          </cell>
          <cell r="Y52">
            <v>14</v>
          </cell>
          <cell r="Z52">
            <v>14</v>
          </cell>
          <cell r="AA52">
            <v>14</v>
          </cell>
          <cell r="AB52">
            <v>14</v>
          </cell>
          <cell r="AC52">
            <v>14</v>
          </cell>
          <cell r="AD52">
            <v>14</v>
          </cell>
          <cell r="AE52">
            <v>14</v>
          </cell>
          <cell r="AF52">
            <v>14</v>
          </cell>
          <cell r="AG52">
            <v>14</v>
          </cell>
          <cell r="AH52">
            <v>14</v>
          </cell>
          <cell r="AI52">
            <v>14</v>
          </cell>
          <cell r="AJ52">
            <v>14</v>
          </cell>
          <cell r="AK52">
            <v>14</v>
          </cell>
          <cell r="AL52">
            <v>14</v>
          </cell>
          <cell r="AM52">
            <v>14</v>
          </cell>
          <cell r="AN52">
            <v>14</v>
          </cell>
          <cell r="AO52">
            <v>14</v>
          </cell>
          <cell r="AP52">
            <v>14</v>
          </cell>
          <cell r="AQ52">
            <v>14</v>
          </cell>
          <cell r="AR52">
            <v>14</v>
          </cell>
          <cell r="AS52">
            <v>14</v>
          </cell>
          <cell r="AT52">
            <v>14</v>
          </cell>
          <cell r="AU52">
            <v>14</v>
          </cell>
          <cell r="AV52">
            <v>14</v>
          </cell>
          <cell r="AW52">
            <v>14</v>
          </cell>
          <cell r="AX52">
            <v>14</v>
          </cell>
          <cell r="AY52">
            <v>14</v>
          </cell>
          <cell r="AZ52">
            <v>14</v>
          </cell>
          <cell r="BA52">
            <v>14</v>
          </cell>
          <cell r="BB52">
            <v>14</v>
          </cell>
          <cell r="BC52">
            <v>14</v>
          </cell>
          <cell r="BD52">
            <v>14</v>
          </cell>
          <cell r="BE52">
            <v>14</v>
          </cell>
          <cell r="BF52">
            <v>14</v>
          </cell>
          <cell r="BG52">
            <v>14</v>
          </cell>
          <cell r="BH52">
            <v>14</v>
          </cell>
          <cell r="BI52">
            <v>14</v>
          </cell>
          <cell r="BJ52">
            <v>14</v>
          </cell>
          <cell r="BK52">
            <v>14</v>
          </cell>
          <cell r="BL52">
            <v>14</v>
          </cell>
          <cell r="BM52">
            <v>14</v>
          </cell>
          <cell r="BN52">
            <v>14</v>
          </cell>
          <cell r="BO52">
            <v>14</v>
          </cell>
          <cell r="BP52">
            <v>14</v>
          </cell>
          <cell r="BQ52">
            <v>14</v>
          </cell>
          <cell r="BR52">
            <v>14</v>
          </cell>
          <cell r="BS52">
            <v>14</v>
          </cell>
          <cell r="BT52">
            <v>14</v>
          </cell>
          <cell r="BU52">
            <v>14</v>
          </cell>
          <cell r="BV52">
            <v>14</v>
          </cell>
          <cell r="BW52">
            <v>14</v>
          </cell>
          <cell r="BX52">
            <v>14</v>
          </cell>
          <cell r="BY52">
            <v>14</v>
          </cell>
          <cell r="BZ52">
            <v>14</v>
          </cell>
          <cell r="CA52">
            <v>14</v>
          </cell>
          <cell r="CB52">
            <v>14</v>
          </cell>
          <cell r="CC52">
            <v>14</v>
          </cell>
          <cell r="CD52">
            <v>14</v>
          </cell>
          <cell r="CE52">
            <v>14</v>
          </cell>
          <cell r="CF52">
            <v>14</v>
          </cell>
          <cell r="CG52">
            <v>14</v>
          </cell>
          <cell r="CH52">
            <v>14</v>
          </cell>
          <cell r="CI52">
            <v>14</v>
          </cell>
          <cell r="CJ52">
            <v>14</v>
          </cell>
          <cell r="CK52">
            <v>14</v>
          </cell>
          <cell r="CL52">
            <v>14</v>
          </cell>
          <cell r="CM52">
            <v>14</v>
          </cell>
          <cell r="CN52">
            <v>14</v>
          </cell>
          <cell r="CO52">
            <v>14</v>
          </cell>
          <cell r="CP52">
            <v>14</v>
          </cell>
          <cell r="CQ52">
            <v>14</v>
          </cell>
          <cell r="CR52">
            <v>14</v>
          </cell>
          <cell r="CS52">
            <v>14</v>
          </cell>
          <cell r="CT52">
            <v>14</v>
          </cell>
          <cell r="CU52">
            <v>14</v>
          </cell>
          <cell r="CV52">
            <v>14</v>
          </cell>
          <cell r="CW52">
            <v>14</v>
          </cell>
          <cell r="CX52">
            <v>14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9</v>
          </cell>
          <cell r="S53">
            <v>9</v>
          </cell>
          <cell r="T53">
            <v>9</v>
          </cell>
          <cell r="U53">
            <v>9</v>
          </cell>
          <cell r="V53">
            <v>9</v>
          </cell>
          <cell r="W53">
            <v>9</v>
          </cell>
          <cell r="X53">
            <v>9</v>
          </cell>
          <cell r="Y53">
            <v>9</v>
          </cell>
          <cell r="Z53">
            <v>9</v>
          </cell>
          <cell r="AA53">
            <v>9</v>
          </cell>
          <cell r="AB53">
            <v>9</v>
          </cell>
          <cell r="AC53">
            <v>9</v>
          </cell>
          <cell r="AD53">
            <v>9</v>
          </cell>
          <cell r="AE53">
            <v>9</v>
          </cell>
          <cell r="AF53">
            <v>9</v>
          </cell>
          <cell r="AG53">
            <v>9</v>
          </cell>
          <cell r="AH53">
            <v>9</v>
          </cell>
          <cell r="AI53">
            <v>9</v>
          </cell>
          <cell r="AJ53">
            <v>9</v>
          </cell>
          <cell r="AK53">
            <v>9</v>
          </cell>
          <cell r="AL53">
            <v>9</v>
          </cell>
          <cell r="AM53">
            <v>9</v>
          </cell>
          <cell r="AN53">
            <v>9</v>
          </cell>
          <cell r="AO53">
            <v>9</v>
          </cell>
          <cell r="AP53">
            <v>9</v>
          </cell>
          <cell r="AQ53">
            <v>9</v>
          </cell>
          <cell r="AR53">
            <v>9</v>
          </cell>
          <cell r="AS53">
            <v>9</v>
          </cell>
          <cell r="AT53">
            <v>9</v>
          </cell>
          <cell r="AU53">
            <v>9</v>
          </cell>
          <cell r="AV53">
            <v>9</v>
          </cell>
          <cell r="AW53">
            <v>9</v>
          </cell>
          <cell r="AX53">
            <v>9</v>
          </cell>
          <cell r="AY53">
            <v>9</v>
          </cell>
          <cell r="AZ53">
            <v>9</v>
          </cell>
          <cell r="BA53">
            <v>9</v>
          </cell>
          <cell r="BB53">
            <v>9</v>
          </cell>
          <cell r="BC53">
            <v>9</v>
          </cell>
          <cell r="BD53">
            <v>9</v>
          </cell>
          <cell r="BE53">
            <v>9</v>
          </cell>
          <cell r="BF53">
            <v>9</v>
          </cell>
          <cell r="BG53">
            <v>9</v>
          </cell>
          <cell r="BH53">
            <v>9</v>
          </cell>
          <cell r="BI53">
            <v>9</v>
          </cell>
          <cell r="BJ53">
            <v>9</v>
          </cell>
          <cell r="BK53">
            <v>9</v>
          </cell>
          <cell r="BL53">
            <v>9</v>
          </cell>
          <cell r="BM53">
            <v>9</v>
          </cell>
          <cell r="BN53">
            <v>9</v>
          </cell>
          <cell r="BO53">
            <v>9</v>
          </cell>
          <cell r="BP53">
            <v>9</v>
          </cell>
          <cell r="BQ53">
            <v>9</v>
          </cell>
          <cell r="BR53">
            <v>9</v>
          </cell>
          <cell r="BS53">
            <v>9</v>
          </cell>
          <cell r="BT53">
            <v>9</v>
          </cell>
          <cell r="BU53">
            <v>9</v>
          </cell>
          <cell r="BV53">
            <v>9</v>
          </cell>
          <cell r="BW53">
            <v>9</v>
          </cell>
          <cell r="BX53">
            <v>9</v>
          </cell>
          <cell r="BY53">
            <v>9</v>
          </cell>
          <cell r="BZ53">
            <v>9</v>
          </cell>
          <cell r="CA53">
            <v>9</v>
          </cell>
          <cell r="CB53">
            <v>9</v>
          </cell>
          <cell r="CC53">
            <v>9</v>
          </cell>
          <cell r="CD53">
            <v>9</v>
          </cell>
          <cell r="CE53">
            <v>9</v>
          </cell>
          <cell r="CF53">
            <v>9</v>
          </cell>
          <cell r="CG53">
            <v>9</v>
          </cell>
          <cell r="CH53">
            <v>9</v>
          </cell>
          <cell r="CI53">
            <v>9</v>
          </cell>
          <cell r="CJ53">
            <v>9</v>
          </cell>
          <cell r="CK53">
            <v>9</v>
          </cell>
          <cell r="CL53">
            <v>9</v>
          </cell>
          <cell r="CM53">
            <v>9</v>
          </cell>
          <cell r="CN53">
            <v>9</v>
          </cell>
          <cell r="CO53">
            <v>9</v>
          </cell>
          <cell r="CP53">
            <v>9</v>
          </cell>
          <cell r="CQ53">
            <v>9</v>
          </cell>
          <cell r="CR53">
            <v>9</v>
          </cell>
          <cell r="CS53">
            <v>9</v>
          </cell>
          <cell r="CT53">
            <v>9</v>
          </cell>
          <cell r="CU53">
            <v>9</v>
          </cell>
          <cell r="CV53">
            <v>9</v>
          </cell>
          <cell r="CW53">
            <v>9</v>
          </cell>
          <cell r="CX53">
            <v>9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400</v>
          </cell>
          <cell r="R54">
            <v>400</v>
          </cell>
          <cell r="S54">
            <v>400</v>
          </cell>
          <cell r="T54">
            <v>400</v>
          </cell>
          <cell r="U54">
            <v>400</v>
          </cell>
          <cell r="V54">
            <v>400</v>
          </cell>
          <cell r="W54">
            <v>400</v>
          </cell>
          <cell r="X54">
            <v>400</v>
          </cell>
          <cell r="Y54">
            <v>400</v>
          </cell>
          <cell r="Z54">
            <v>400</v>
          </cell>
          <cell r="AA54">
            <v>400</v>
          </cell>
          <cell r="AB54">
            <v>400</v>
          </cell>
          <cell r="AC54">
            <v>400</v>
          </cell>
          <cell r="AD54">
            <v>400</v>
          </cell>
          <cell r="AE54">
            <v>400</v>
          </cell>
          <cell r="AF54">
            <v>400</v>
          </cell>
          <cell r="AG54">
            <v>400</v>
          </cell>
          <cell r="AH54">
            <v>400</v>
          </cell>
          <cell r="AI54">
            <v>400</v>
          </cell>
          <cell r="AJ54">
            <v>400</v>
          </cell>
          <cell r="AK54">
            <v>400</v>
          </cell>
          <cell r="AL54">
            <v>400</v>
          </cell>
          <cell r="AM54">
            <v>400</v>
          </cell>
          <cell r="AN54">
            <v>400</v>
          </cell>
          <cell r="AO54">
            <v>400</v>
          </cell>
          <cell r="AP54">
            <v>400</v>
          </cell>
          <cell r="AQ54">
            <v>400</v>
          </cell>
          <cell r="AR54">
            <v>400</v>
          </cell>
          <cell r="AS54">
            <v>400</v>
          </cell>
          <cell r="AT54">
            <v>400</v>
          </cell>
          <cell r="AU54">
            <v>400</v>
          </cell>
          <cell r="AV54">
            <v>400</v>
          </cell>
          <cell r="AW54">
            <v>400</v>
          </cell>
          <cell r="AX54">
            <v>400</v>
          </cell>
          <cell r="AY54">
            <v>400</v>
          </cell>
          <cell r="AZ54">
            <v>400</v>
          </cell>
          <cell r="BA54">
            <v>400</v>
          </cell>
          <cell r="BB54">
            <v>400</v>
          </cell>
          <cell r="BC54">
            <v>400</v>
          </cell>
          <cell r="BD54">
            <v>400</v>
          </cell>
          <cell r="BE54">
            <v>400</v>
          </cell>
          <cell r="BF54">
            <v>400</v>
          </cell>
          <cell r="BG54">
            <v>400</v>
          </cell>
          <cell r="BH54">
            <v>400</v>
          </cell>
          <cell r="BI54">
            <v>400</v>
          </cell>
          <cell r="BJ54">
            <v>400</v>
          </cell>
          <cell r="BK54">
            <v>400</v>
          </cell>
          <cell r="BL54">
            <v>400</v>
          </cell>
          <cell r="BM54">
            <v>400</v>
          </cell>
          <cell r="BN54">
            <v>400</v>
          </cell>
          <cell r="BO54">
            <v>400</v>
          </cell>
          <cell r="BP54">
            <v>400</v>
          </cell>
          <cell r="BQ54">
            <v>400</v>
          </cell>
          <cell r="BR54">
            <v>400</v>
          </cell>
          <cell r="BS54">
            <v>400</v>
          </cell>
          <cell r="BT54">
            <v>400</v>
          </cell>
          <cell r="BU54">
            <v>400</v>
          </cell>
          <cell r="BV54">
            <v>400</v>
          </cell>
          <cell r="BW54">
            <v>400</v>
          </cell>
          <cell r="BX54">
            <v>400</v>
          </cell>
          <cell r="BY54">
            <v>400</v>
          </cell>
          <cell r="BZ54">
            <v>400</v>
          </cell>
          <cell r="CA54">
            <v>400</v>
          </cell>
          <cell r="CB54">
            <v>400</v>
          </cell>
          <cell r="CC54">
            <v>400</v>
          </cell>
          <cell r="CD54">
            <v>400</v>
          </cell>
          <cell r="CE54">
            <v>400</v>
          </cell>
          <cell r="CF54">
            <v>400</v>
          </cell>
          <cell r="CG54">
            <v>400</v>
          </cell>
          <cell r="CH54">
            <v>400</v>
          </cell>
          <cell r="CI54">
            <v>400</v>
          </cell>
          <cell r="CJ54">
            <v>400</v>
          </cell>
          <cell r="CK54">
            <v>400</v>
          </cell>
          <cell r="CL54">
            <v>400</v>
          </cell>
          <cell r="CM54">
            <v>400</v>
          </cell>
          <cell r="CN54">
            <v>400</v>
          </cell>
          <cell r="CO54">
            <v>400</v>
          </cell>
          <cell r="CP54">
            <v>400</v>
          </cell>
          <cell r="CQ54">
            <v>400</v>
          </cell>
          <cell r="CR54">
            <v>400</v>
          </cell>
          <cell r="CS54">
            <v>400</v>
          </cell>
          <cell r="CT54">
            <v>400</v>
          </cell>
          <cell r="CU54">
            <v>400</v>
          </cell>
          <cell r="CV54">
            <v>400</v>
          </cell>
          <cell r="CW54">
            <v>400</v>
          </cell>
          <cell r="CX54">
            <v>400</v>
          </cell>
        </row>
        <row r="55">
          <cell r="G55">
            <v>0</v>
          </cell>
          <cell r="H55">
            <v>0</v>
          </cell>
          <cell r="I55">
            <v>0</v>
          </cell>
          <cell r="J55">
            <v>0.59</v>
          </cell>
          <cell r="K55">
            <v>1.24</v>
          </cell>
          <cell r="L55">
            <v>1.24</v>
          </cell>
          <cell r="M55">
            <v>1.24</v>
          </cell>
          <cell r="N55">
            <v>1.5</v>
          </cell>
          <cell r="O55">
            <v>1.5</v>
          </cell>
          <cell r="P55">
            <v>2.5</v>
          </cell>
          <cell r="Q55">
            <v>4</v>
          </cell>
          <cell r="R55">
            <v>4</v>
          </cell>
          <cell r="S55">
            <v>4</v>
          </cell>
          <cell r="T55">
            <v>4</v>
          </cell>
          <cell r="U55">
            <v>4</v>
          </cell>
          <cell r="V55">
            <v>4</v>
          </cell>
          <cell r="W55">
            <v>4</v>
          </cell>
          <cell r="X55">
            <v>4</v>
          </cell>
          <cell r="Y55">
            <v>4</v>
          </cell>
          <cell r="Z55">
            <v>4</v>
          </cell>
          <cell r="AA55">
            <v>4</v>
          </cell>
          <cell r="AB55">
            <v>4</v>
          </cell>
          <cell r="AC55">
            <v>4</v>
          </cell>
          <cell r="AD55">
            <v>4</v>
          </cell>
          <cell r="AE55">
            <v>4</v>
          </cell>
          <cell r="AF55">
            <v>4</v>
          </cell>
          <cell r="AG55">
            <v>4</v>
          </cell>
          <cell r="AH55">
            <v>4</v>
          </cell>
          <cell r="AI55">
            <v>4</v>
          </cell>
          <cell r="AJ55">
            <v>4</v>
          </cell>
          <cell r="AK55">
            <v>4</v>
          </cell>
          <cell r="AL55">
            <v>4</v>
          </cell>
          <cell r="AM55">
            <v>4</v>
          </cell>
          <cell r="AN55">
            <v>4</v>
          </cell>
          <cell r="AO55">
            <v>4</v>
          </cell>
          <cell r="AP55">
            <v>4</v>
          </cell>
          <cell r="AQ55">
            <v>4</v>
          </cell>
          <cell r="AR55">
            <v>4</v>
          </cell>
          <cell r="AS55">
            <v>4</v>
          </cell>
          <cell r="AT55">
            <v>4</v>
          </cell>
          <cell r="AU55">
            <v>4</v>
          </cell>
          <cell r="AV55">
            <v>4</v>
          </cell>
          <cell r="AW55">
            <v>4</v>
          </cell>
          <cell r="AX55">
            <v>4</v>
          </cell>
          <cell r="AY55">
            <v>4</v>
          </cell>
          <cell r="AZ55">
            <v>4</v>
          </cell>
          <cell r="BA55">
            <v>4</v>
          </cell>
          <cell r="BB55">
            <v>4</v>
          </cell>
          <cell r="BC55">
            <v>4</v>
          </cell>
          <cell r="BD55">
            <v>4</v>
          </cell>
          <cell r="BE55">
            <v>4</v>
          </cell>
          <cell r="BF55">
            <v>4</v>
          </cell>
          <cell r="BG55">
            <v>4</v>
          </cell>
          <cell r="BH55">
            <v>4</v>
          </cell>
          <cell r="BI55">
            <v>4</v>
          </cell>
          <cell r="BJ55">
            <v>4</v>
          </cell>
          <cell r="BK55">
            <v>4</v>
          </cell>
          <cell r="BL55">
            <v>4</v>
          </cell>
          <cell r="BM55">
            <v>4</v>
          </cell>
          <cell r="BN55">
            <v>4</v>
          </cell>
          <cell r="BO55">
            <v>4</v>
          </cell>
          <cell r="BP55">
            <v>4</v>
          </cell>
          <cell r="BQ55">
            <v>4</v>
          </cell>
          <cell r="BR55">
            <v>4</v>
          </cell>
          <cell r="BS55">
            <v>4</v>
          </cell>
          <cell r="BT55">
            <v>4</v>
          </cell>
          <cell r="BU55">
            <v>4</v>
          </cell>
          <cell r="BV55">
            <v>4</v>
          </cell>
          <cell r="BW55">
            <v>4</v>
          </cell>
          <cell r="BX55">
            <v>4</v>
          </cell>
          <cell r="BY55">
            <v>4</v>
          </cell>
          <cell r="BZ55">
            <v>4</v>
          </cell>
          <cell r="CA55">
            <v>4</v>
          </cell>
          <cell r="CB55">
            <v>4</v>
          </cell>
          <cell r="CC55">
            <v>4</v>
          </cell>
          <cell r="CD55">
            <v>4</v>
          </cell>
          <cell r="CE55">
            <v>4</v>
          </cell>
          <cell r="CF55">
            <v>4</v>
          </cell>
          <cell r="CG55">
            <v>4</v>
          </cell>
          <cell r="CH55">
            <v>4</v>
          </cell>
          <cell r="CI55">
            <v>4</v>
          </cell>
          <cell r="CJ55">
            <v>4</v>
          </cell>
          <cell r="CK55">
            <v>4</v>
          </cell>
          <cell r="CL55">
            <v>4</v>
          </cell>
          <cell r="CM55">
            <v>4</v>
          </cell>
          <cell r="CN55">
            <v>4</v>
          </cell>
          <cell r="CO55">
            <v>4</v>
          </cell>
          <cell r="CP55">
            <v>4</v>
          </cell>
          <cell r="CQ55">
            <v>4</v>
          </cell>
          <cell r="CR55">
            <v>4</v>
          </cell>
          <cell r="CS55">
            <v>4</v>
          </cell>
          <cell r="CT55">
            <v>4</v>
          </cell>
          <cell r="CU55">
            <v>4</v>
          </cell>
          <cell r="CV55">
            <v>4</v>
          </cell>
          <cell r="CW55">
            <v>4</v>
          </cell>
          <cell r="CX55">
            <v>4</v>
          </cell>
        </row>
        <row r="56"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</row>
        <row r="57"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</row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</row>
        <row r="63"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</row>
        <row r="64"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</row>
        <row r="68"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  <sheetName val="PL"/>
      <sheetName val="ดัชนีราคา"/>
      <sheetName val="Cctmst"/>
      <sheetName val="MachineB"/>
      <sheetName val="ห้องประชุม สถาบันพระบรมราชนก 10"/>
      <sheetName val="ค่าขนส่ง(6ล้อ)"/>
      <sheetName val="ค่าขนส่ง(พ่วง)"/>
      <sheetName val="Mat"/>
      <sheetName val="F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산근"/>
      <sheetName val="inter"/>
      <sheetName val="UnitList"/>
      <sheetName val="A(Rev.3)"/>
      <sheetName val="갑지"/>
      <sheetName val="#2CDU실행"/>
      <sheetName val="CAT_5"/>
      <sheetName val="activity"/>
      <sheetName val="Macro1"/>
      <sheetName val="해평견적"/>
      <sheetName val="각계정원장"/>
      <sheetName val="지수"/>
      <sheetName val="대비표"/>
      <sheetName val="costing_CV"/>
      <sheetName val="C-850R0.XLS"/>
      <sheetName val="h-013211-2"/>
      <sheetName val="Pittsburge"/>
      <sheetName val="HVAC"/>
      <sheetName val="Aweer"/>
      <sheetName val="설계명세서"/>
      <sheetName val="품셈표"/>
      <sheetName val="EQUIPMENT"/>
      <sheetName val="일위대가목차"/>
      <sheetName val="원가계산"/>
      <sheetName val="대치판정"/>
      <sheetName val="Summary Sheets"/>
      <sheetName val="AILC004"/>
      <sheetName val="data"/>
      <sheetName val="Factor"/>
      <sheetName val="cal"/>
      <sheetName val="Civil"/>
      <sheetName val="DB@Acess"/>
      <sheetName val="GEN PROG"/>
      <sheetName val="TOTAL MHRS"/>
      <sheetName val="TENDER PROG."/>
      <sheetName val="철거산출근거"/>
      <sheetName val="총괄표"/>
      <sheetName val="영업소실적"/>
      <sheetName val="jobhist"/>
      <sheetName val="معد .ث"/>
      <sheetName val="TIE-INS"/>
      <sheetName val="TTL"/>
      <sheetName val="CC16-내역서"/>
      <sheetName val="D-623D"/>
      <sheetName val="ASCEandUBC"/>
      <sheetName val="BQMPALOC"/>
      <sheetName val="POWER"/>
      <sheetName val="Contents"/>
      <sheetName val="Summary"/>
      <sheetName val="Macro"/>
      <sheetName val="Taux"/>
      <sheetName val="1단계"/>
      <sheetName val="D-3503"/>
      <sheetName val="Graph (LGEN)"/>
      <sheetName val="out_prog"/>
      <sheetName val="선적schedule (2)"/>
      <sheetName val="INPUT DATA"/>
      <sheetName val="calc"/>
      <sheetName val="Q5434 EQ 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แบบสรุปปร6"/>
      <sheetName val="แบบสรุป ปร5(ก)"/>
      <sheetName val="ปร.4 (ก่อสร้าง)"/>
      <sheetName val="คำนวณ Factor F"/>
    </sheetNames>
    <sheetDataSet>
      <sheetData sheetId="0"/>
      <sheetData sheetId="1">
        <row r="13">
          <cell r="B13" t="str">
            <v>กลุ่มงาน/งานอาคาร</v>
          </cell>
        </row>
      </sheetData>
      <sheetData sheetId="2"/>
      <sheetData sheetId="3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ปร.2"/>
      <sheetName val="ปร.3"/>
      <sheetName val="ปร.7"/>
      <sheetName val="ตาราง"/>
      <sheetName val="มวลรวมต่อหน่วย"/>
      <sheetName val="ปร.6 คู่สัญญา เสาเข็ม"/>
      <sheetName val="ปร.6 คู่สัญญา ฐานแผ่"/>
      <sheetName val="Sheet8"/>
      <sheetName val="ค่าแรง"/>
      <sheetName val="ปร.4 อาคารจำลอง แก้ไข(ฐ แผ่)"/>
      <sheetName val="ปร.4 อาคารฝึกยุฯ แก้ไข(ฐ แผ่)"/>
      <sheetName val="ปร.4 ห้องน้ำสาธฯ แก้ไข(ฐ แผ่)"/>
      <sheetName val="ปร.5 ผังบริเวณ แก้ไข(ฐ แผ่)"/>
      <sheetName val="ปร.6 (2)"/>
      <sheetName val="ปร.5 อาคาร(2)"/>
      <sheetName val="ปร.4 อาคาร(2)"/>
      <sheetName val="ปร.4  (พ)"/>
      <sheetName val="ค่าใช้จ่ายพิเศษ"/>
      <sheetName val="F_อาคาร "/>
      <sheetName val="แบ่งงวดงาน"/>
      <sheetName val="ค่าวัสดุมวลรวม  มี.ค66"/>
      <sheetName val="ราคาต้นไม้"/>
      <sheetName val="รั้ว"/>
      <sheetName val="ปร.4 พิเศษ"/>
      <sheetName val="ปร.5 "/>
      <sheetName val="ปร.6"/>
      <sheetName val="ปร.4 ผังบริเวณ"/>
      <sheetName val="ปร.5 (พ)"/>
      <sheetName val="ปร.6 (BOQ)"/>
      <sheetName val="ปะหน้า BOQ อาคาร"/>
      <sheetName val="ปะหน้า BOQ (จัดซื้อ)"/>
      <sheetName val="Sheet1"/>
      <sheetName val="ราคาพาณิชย์ กค.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D2" t="str">
            <v>แบบเลขที่ -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집계표(OPTION)"/>
      <sheetName val="OPTION 2"/>
      <sheetName val="OPTION 3"/>
      <sheetName val="Sheet2"/>
      <sheetName val="Sheet3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VC2 10.99"/>
      <sheetName val="BQMPALOC"/>
      <sheetName val="KP1590_E"/>
      <sheetName val="inter"/>
      <sheetName val="Sheet1"/>
      <sheetName val="영업2"/>
      <sheetName val="1월"/>
      <sheetName val="ERECIN"/>
      <sheetName val="INPUT DATA"/>
      <sheetName val="영업3"/>
      <sheetName val="공문"/>
      <sheetName val="금액내역서"/>
      <sheetName val="BQ_Utl_Off"/>
      <sheetName val="??"/>
      <sheetName val="»ê±Ù"/>
      <sheetName val="연돌일위집계"/>
      <sheetName val="갑지"/>
      <sheetName val="BD集計用"/>
      <sheetName val="Final(1)summary"/>
      <sheetName val="집계표 (25,26ဩ"/>
      <sheetName val="DESCRIPTION"/>
      <sheetName val="95삼성급(본사)"/>
      <sheetName val="수입"/>
      <sheetName val="Form 0"/>
      <sheetName val="COVER"/>
      <sheetName val="12CGOU"/>
      <sheetName val="경영혁신본부"/>
      <sheetName val="___"/>
      <sheetName val="세금자료"/>
      <sheetName val="Form D-1"/>
      <sheetName val="Form B-1"/>
      <sheetName val="Form F-1"/>
      <sheetName val="Assist(B-1)"/>
      <sheetName val="Form A"/>
      <sheetName val="General Data"/>
      <sheetName val="__"/>
      <sheetName val="LABOR &amp; 자재"/>
      <sheetName val="제작도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입출재고현황 (2)"/>
      <sheetName val="SANDAN"/>
      <sheetName val="뜃맟뭁돽띿맟?-BLDG"/>
      <sheetName val="CB"/>
      <sheetName val="DHEQSUPT"/>
      <sheetName val="SALA-002"/>
      <sheetName val="DRUM"/>
      <sheetName val="eq_data"/>
      <sheetName val="TTL"/>
      <sheetName val="간접비 총괄"/>
      <sheetName val="주간기성"/>
      <sheetName val="INPUT_DATA"/>
      <sheetName val="General_Data"/>
      <sheetName val="집계표_(25,26ဩ"/>
      <sheetName val="Form_0"/>
      <sheetName val="노임단가표"/>
      <sheetName val="ESCON"/>
      <sheetName val="뜃맟뭁돽띿맟_-BLDG"/>
      <sheetName val="기성내역"/>
      <sheetName val="POWER"/>
      <sheetName val="IN"/>
      <sheetName val="M-EQPT-Z"/>
      <sheetName val="3.공통공사대비"/>
      <sheetName val="???(OPTION)"/>
      <sheetName val="B"/>
      <sheetName val="Price Schedule"/>
      <sheetName val="간접비내역-1"/>
      <sheetName val="Lup2"/>
      <sheetName val="당진1,2호기전선관설치및접지4차공사내역서-을지"/>
      <sheetName val="내역서 耰&quot;_x0000__x0000_"/>
      <sheetName val="_x0008_"/>
      <sheetName val="비교검토"/>
      <sheetName val="내역ࠜĀ_x0000_M4)"/>
      <sheetName val="h-013211-2"/>
      <sheetName val="BOROUGE2"/>
      <sheetName val="PRICES"/>
      <sheetName val="INSTR"/>
      <sheetName val="合成単価作成表-BLDG"/>
      <sheetName val="CAL."/>
      <sheetName val="EQT-ESTN"/>
      <sheetName val="???¡§????"/>
      <sheetName val="????¢ç¢®¡¿????"/>
      <sheetName val="??????????¢ç??????"/>
      <sheetName val="???????¢ç¢®¢¯????"/>
      <sheetName val="???????®¡¿????"/>
      <sheetName val="??????????????????"/>
      <sheetName val="Rate Analysis"/>
      <sheetName val="F4-F7"/>
      <sheetName val="표지"/>
      <sheetName val="Q&amp;pl-V"/>
      <sheetName val="찍기"/>
      <sheetName val="실행"/>
      <sheetName val="Cash2"/>
      <sheetName val="Z"/>
      <sheetName val="WE'T"/>
      <sheetName val="물량"/>
      <sheetName val="WEIGHT LIST"/>
      <sheetName val="산#2-1 (2)"/>
      <sheetName val="POL6차-PIPING"/>
      <sheetName val="산#3-1"/>
      <sheetName val="BEND LOSS"/>
      <sheetName val="EQUIPMENT -2"/>
      <sheetName val="EQUIP"/>
      <sheetName val="공사비 내역 (가)"/>
      <sheetName val="CTEMCOST"/>
      <sheetName val="내역서 耰&quot;??"/>
      <sheetName val="24V"/>
      <sheetName val="내역"/>
      <sheetName val="단면 (2)"/>
      <sheetName val="A"/>
      <sheetName val="6PILE  (돌출)"/>
      <sheetName val="Static Equip"/>
      <sheetName val="CAT_5"/>
      <sheetName val="Form A "/>
      <sheetName val="jobhist"/>
      <sheetName val="LEGEND"/>
      <sheetName val="내역ࠜĀ_x005f_x0000_M4)"/>
      <sheetName val="PROCURE"/>
      <sheetName val="당초내역서"/>
      <sheetName val="내역ࠜĀ"/>
      <sheetName val="내역서 耰&quot;_x005f_x0000__x005f_x0000_"/>
      <sheetName val="_x005f_x0008_"/>
      <sheetName val="SOURCE"/>
      <sheetName val="___(OPTION)"/>
      <sheetName val="___¡§____"/>
      <sheetName val="____¢ç¢®¡¿____"/>
      <sheetName val="__________¢ç______"/>
      <sheetName val="_______¢ç¢®¢¯____"/>
      <sheetName val="_______®¡¿____"/>
      <sheetName val="__________________"/>
      <sheetName val="Sheet6"/>
      <sheetName val="갑지(추정)"/>
      <sheetName val="ELEC_DCI"/>
      <sheetName val="INST_DCI"/>
      <sheetName val="KUWATI(Total)_1"/>
      <sheetName val="OPTION_21"/>
      <sheetName val="OPTION_3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01"/>
      <sheetName val="General_Data1"/>
      <sheetName val="Form_D-1"/>
      <sheetName val="Form_B-1"/>
      <sheetName val="Form_F-1"/>
      <sheetName val="Form_A"/>
      <sheetName val="LABOR_&amp;_자재"/>
      <sheetName val="입출재고현황_(2)"/>
      <sheetName val="3_공통공사대비"/>
      <sheetName val="DATA"/>
      <sheetName val="Compare"/>
      <sheetName val="3.Breakdown Direct Paint"/>
      <sheetName val="Spl"/>
      <sheetName val="BID"/>
      <sheetName val="Quantity"/>
      <sheetName val="내역서 耰&quot;__"/>
      <sheetName val="Summary Sheets"/>
      <sheetName val="국내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내역ࠜĀ_x005f_x005f_x005f_x0000_M4)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간접비_총괄"/>
      <sheetName val="Price_Schedule"/>
      <sheetName val="내역서_耰&quot;"/>
      <sheetName val=""/>
      <sheetName val="EQUIPMENT_-2"/>
      <sheetName val="CAL_"/>
      <sheetName val="Rate_Analysis"/>
      <sheetName val="내역서_耰&quot;??"/>
      <sheetName val="PBS"/>
      <sheetName val="내역ࠜĀ?M4)"/>
      <sheetName val="고압수량(철거)"/>
      <sheetName val="기계내역서"/>
      <sheetName val="경영혁신본뷀"/>
      <sheetName val="electrical"/>
      <sheetName val="2.2 STAFF Scedule"/>
      <sheetName val="입력시트"/>
      <sheetName val="BCPAB"/>
      <sheetName val="갑지1"/>
      <sheetName val="내역서 耰&quot;_x005f_x005f_x005f_x0000__x005f_x005f_x0000"/>
      <sheetName val="_x005f_x005f_x005f_x0008_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EQUIPOS"/>
      <sheetName val="직재"/>
      <sheetName val="I一般比"/>
      <sheetName val="7. 월별투입내역서"/>
      <sheetName val="견적"/>
      <sheetName val="9906"/>
      <sheetName val="계측 내역서"/>
      <sheetName val="내역ࠜĀ_M4)"/>
      <sheetName val="내역서_耰&quot;__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Insts"/>
      <sheetName val="Vind - BtB"/>
      <sheetName val="LV induction motors"/>
      <sheetName val="인원계획"/>
      <sheetName val="BSD (2)"/>
      <sheetName val="CIVIL"/>
      <sheetName val="ERECT"/>
      <sheetName val="PROSUM"/>
      <sheetName val="Sheet1 (2)"/>
      <sheetName val="수로보호공"/>
      <sheetName val="데이타"/>
      <sheetName val="식재인부"/>
      <sheetName val="MP MOB"/>
      <sheetName val="SummaryC"/>
      <sheetName val="Detail"/>
      <sheetName val="BM DATA SHEET"/>
      <sheetName val="입찰품의서"/>
      <sheetName val="인부신상자료"/>
      <sheetName val="cable-data"/>
      <sheetName val="Z- GENERAL PRICE SUMMARY"/>
      <sheetName val=" Estimate  "/>
      <sheetName val="T 3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Direct"/>
      <sheetName val="FORM-12"/>
      <sheetName val="AILC004"/>
      <sheetName val="HORI. VESSEL"/>
      <sheetName val="PI"/>
      <sheetName val="EQUIP LIST"/>
      <sheetName val="TDTKP"/>
      <sheetName val="DK-KH"/>
      <sheetName val="내역서"/>
      <sheetName val="Sheet4"/>
      <sheetName val="cable"/>
      <sheetName val="Form B"/>
      <sheetName val="Resumen"/>
      <sheetName val="Precios Unitarios"/>
      <sheetName val="배관내역"/>
      <sheetName val="Administrative Prices"/>
      <sheetName val="Calc"/>
      <sheetName val="WBS 44"/>
      <sheetName val="WBS 41"/>
      <sheetName val="Precios por Administración"/>
      <sheetName val="Subcon A"/>
      <sheetName val="_x0002__x0000_뻘N_x0000__x0000__x0001_ࠀ역서"/>
      <sheetName val="M_DB"/>
      <sheetName val="DB@Acess"/>
      <sheetName val="집계표"/>
      <sheetName val="변경집계표"/>
      <sheetName val="수주추정"/>
      <sheetName val="Q-7100-001"/>
      <sheetName val="trf(36%)"/>
      <sheetName val="All_2"/>
      <sheetName val="실행집계"/>
      <sheetName val="breakdown of wage rate"/>
      <sheetName val="Indirect Cost"/>
      <sheetName val="Unit"/>
      <sheetName val="내역ࠜĀ_x005f_x005f_x005f_x005f_x005f_x005f_x005f_x005f_x0"/>
      <sheetName val="내역서 耰&quot;_x005f_x005f_x005f_x005f_x005f_x005f_x005f_x005f_"/>
      <sheetName val="ค่าขนส่ง"/>
      <sheetName val="내역서 耰&quot;"/>
      <sheetName val="_x0002_"/>
      <sheetName val="nHDD"/>
      <sheetName val="ค่าขนส่ง(6ล้อ)"/>
      <sheetName val="ค่าขนส่ง(พ่วง)"/>
      <sheetName val="Discounted Cash Flow"/>
      <sheetName val="BATCH"/>
      <sheetName val="_x005f_x005f_x005f_x005f_x005f_x005f_x005f_x005f_x005f_x005f_"/>
      <sheetName val="Monthly Load"/>
      <sheetName val="Weekly Load"/>
      <sheetName val="sum"/>
      <sheetName val="Summary"/>
      <sheetName val="Lstsub"/>
      <sheetName val="Hot"/>
      <sheetName val="[SANDAN.XLS??"/>
      <sheetName val="97 사업추정(WEKI)"/>
      <sheetName val="Basic_Rate"/>
      <sheetName val="appendix_2_5_final_accounts"/>
      <sheetName val="Format"/>
      <sheetName val="Labour"/>
      <sheetName val="Material"/>
      <sheetName val="Sheet1_(2)"/>
      <sheetName val="Material Selections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DCS"/>
      <sheetName val="FWBS7000,8000"/>
      <sheetName val="ANALYSER"/>
      <sheetName val="Eq. Mobilization"/>
      <sheetName val="출금실적"/>
      <sheetName val="경영현황"/>
      <sheetName val="D-623D"/>
      <sheetName val="SCHEDD TAMBAHAN"/>
      <sheetName val="Resource table"/>
      <sheetName val="General"/>
      <sheetName val="Menus"/>
      <sheetName val="수량집계"/>
      <sheetName val="총괄집계표"/>
      <sheetName val="내역서 (∮ἀ嘆ɶ_x0000_᠀㬁_x0000_"/>
      <sheetName val="당초_xd8b4_∸ἀ"/>
      <sheetName val="Piping BQ for one turbine"/>
      <sheetName val="금융"/>
      <sheetName val="일일총괄"/>
      <sheetName val="criteria"/>
      <sheetName val="총괄표"/>
      <sheetName val="_x0004__x0000__x000d__x0000__x0003__x0000__x0004__x0000__x0016__x0000__x000d__x0000__x0004_"/>
      <sheetName val="_x000a__x0000__x001b__x0000__x0006__x0000__x0006__x0000__x0008__x0000__x000a__x0000__x0000_"/>
      <sheetName val="97"/>
      <sheetName val="MANP"/>
      <sheetName val="C"/>
      <sheetName val="Equipment List"/>
      <sheetName val="info"/>
      <sheetName val="TP"/>
      <sheetName val="Form1.SQP"/>
      <sheetName val="Resource"/>
      <sheetName val="RFP002"/>
      <sheetName val="Cal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원가"/>
      <sheetName val="중기"/>
      <sheetName val="Utility and Fire flange"/>
      <sheetName val="BM-Elec"/>
      <sheetName val="BM-Inst"/>
      <sheetName val="Total"/>
      <sheetName val="공정계획(내부계획25%,내부w.f)"/>
      <sheetName val="AG Pipe Qty Analysis"/>
      <sheetName val="Heavy Equipments"/>
      <sheetName val="Preliminaries"/>
      <sheetName val="piping"/>
      <sheetName val="Mech"/>
      <sheetName val="Fire Protection"/>
      <sheetName val="Buildings"/>
      <sheetName val="Instrument"/>
      <sheetName val="입찰내역 발주처 양식"/>
      <sheetName val="SFN ORIG"/>
      <sheetName val="SFN"/>
      <sheetName val="R2564AHDTS"/>
      <sheetName val="CPS"/>
      <sheetName val="_x0002_?뻘N??_x0001_ࠀ역서"/>
      <sheetName val="Dir Manpower Other Exp."/>
      <sheetName val="HP-Steamdrum"/>
      <sheetName val="COVER-P"/>
      <sheetName val="품셈"/>
      <sheetName val="7422CW00"/>
      <sheetName val="목표세부명세"/>
      <sheetName val="중기일위대가"/>
      <sheetName val="사급자재집계표"/>
      <sheetName val="HVAC(사급자재)"/>
      <sheetName val="U-W"/>
      <sheetName val="결과조달"/>
      <sheetName val="w't table"/>
      <sheetName val="_SANDAN.XLS__"/>
      <sheetName val="LOB"/>
      <sheetName val="수량산출서"/>
      <sheetName val="1350-A"/>
      <sheetName val="SS2"/>
      <sheetName val="실행내역"/>
      <sheetName val="4-3LEVEL-5 epic.4"/>
      <sheetName val="단가 (2)"/>
      <sheetName val="mto-rev0B"/>
      <sheetName val="Proposal"/>
      <sheetName val="WIND"/>
      <sheetName val="MODULE CONFIRM"/>
      <sheetName val="분전반계산서(석관)"/>
      <sheetName val="이자율"/>
      <sheetName val="ITB COST"/>
      <sheetName val="내역서 (∮ἀ嘆ɶ"/>
      <sheetName val="노임9월"/>
      <sheetName val="FWBS 1530"/>
      <sheetName val="VIZ4"/>
      <sheetName val="VIZ7"/>
      <sheetName val="UZ"/>
      <sheetName val="K_SURFACES"/>
      <sheetName val="도"/>
      <sheetName val="SILICATE"/>
      <sheetName val="한강운반비"/>
      <sheetName val="Administrative_Prices"/>
      <sheetName val="WBS_44"/>
      <sheetName val="WBS_41"/>
      <sheetName val="Precios_por_Administración"/>
      <sheetName val="Precios_Unitarios"/>
      <sheetName val="Subcon_A"/>
      <sheetName val="실행예산 M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BOQ-B.DOWN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상반기손익차2총괄"/>
      <sheetName val="생산계획"/>
      <sheetName val="VLOOKUP"/>
      <sheetName val="cal-foamglass"/>
      <sheetName val="연습"/>
      <sheetName val="운반"/>
      <sheetName val="강재"/>
      <sheetName val="OD5000"/>
      <sheetName val="SCHEDD_TAMBAHAN"/>
      <sheetName val="Dir_Manpower_Other_Exp_"/>
      <sheetName val="w't_table"/>
      <sheetName val="Fire_Protection"/>
      <sheetName val="입찰내역_발주처_양식"/>
      <sheetName val="plan&amp;section of foundation"/>
      <sheetName val="working load at the btm ft."/>
      <sheetName val="stability check"/>
      <sheetName val="design criteria"/>
      <sheetName val="design load"/>
      <sheetName val="INPUT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CHANNEL"/>
      <sheetName val="PROTECTION "/>
      <sheetName val="CIBATU5OO"/>
      <sheetName val="견적대비표"/>
      <sheetName val="Labor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SEX"/>
      <sheetName val="Currency Rate"/>
      <sheetName val="Personnel"/>
      <sheetName val="ANALISA"/>
      <sheetName val="Unit Price "/>
      <sheetName val="PNT"/>
      <sheetName val="D7(1)"/>
      <sheetName val="BOQ"/>
      <sheetName val="5-ALAT(1)"/>
      <sheetName val="4-Basic Price"/>
      <sheetName val="Rekap"/>
      <sheetName val="AHS"/>
      <sheetName val="Evaluasi Penw"/>
      <sheetName val="Rekapitulasi"/>
      <sheetName val="Man Power &amp; Comp"/>
      <sheetName val="MP-PLAN"/>
      <sheetName val="L-TIGA"/>
      <sheetName val="Data List"/>
      <sheetName val="MP_PLAN"/>
      <sheetName val="10"/>
      <sheetName val="5"/>
      <sheetName val="1"/>
      <sheetName val="FWBS"/>
      <sheetName val="Cash In-Cash Out Actual"/>
      <sheetName val="배수내역"/>
      <sheetName val="판가반영"/>
      <sheetName val="공사내역"/>
      <sheetName val="PROGRESS"/>
      <sheetName val="Database"/>
      <sheetName val="_x0004_"/>
      <sheetName val="_x000a_"/>
      <sheetName val="MTP"/>
      <sheetName val="CÓDIGOS"/>
      <sheetName val="설계명세1-1"/>
      <sheetName val="dc1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실행철강하도"/>
      <sheetName val="전기"/>
      <sheetName val="일위대가(계측기설치)"/>
      <sheetName val="EP0618"/>
      <sheetName val="99. FWBS(Ref)"/>
      <sheetName val="99. Change Rate"/>
      <sheetName val="CUADRO DE PRECIOS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내역서1999.8최종"/>
      <sheetName val="실행(ALT1)"/>
      <sheetName val="REDUCER"/>
      <sheetName val="DESIGN"/>
      <sheetName val="BAG-2"/>
      <sheetName val="Overall"/>
      <sheetName val="salary"/>
      <sheetName val="??-BLDG"/>
      <sheetName val="첨부1-집행내역(요약)"/>
      <sheetName val="Sum (Case-3)"/>
      <sheetName val="Closeout Control"/>
      <sheetName val="예산-내부"/>
      <sheetName val="영업소실적"/>
      <sheetName val="PROJECT BRIEF"/>
      <sheetName val="tggwan(mac)"/>
      <sheetName val="Hoja2"/>
      <sheetName val="Site Findings Status Sheet"/>
      <sheetName val="경제지표"/>
      <sheetName val="1100-1200-1300-1910-2140-LEV 2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Library"/>
      <sheetName val="Weekl_x0004__x0000__x0016__x0000__x000d__x0000_"/>
      <sheetName val="_x0000__x000e__x0000__x0005_"/>
      <sheetName val="ANX3A11"/>
      <sheetName val="5.) Time Delays"/>
      <sheetName val="KP_List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配管単価"/>
      <sheetName val="Mat"/>
      <sheetName val="제출계산서"/>
      <sheetName val="tifico"/>
      <sheetName val="SUMMARY (0A)"/>
      <sheetName val="SUMMARY (1A)"/>
      <sheetName val="SUMMARY (1B)"/>
      <sheetName val="SUMMARY (03)"/>
      <sheetName val="F1"/>
      <sheetName val="F2"/>
      <sheetName val="F1(Cable Rack)"/>
      <sheetName val="F2(Cable Rack)"/>
      <sheetName val="F3(Cable Rack)"/>
      <sheetName val="F1 (POLYMER)"/>
      <sheetName val="F2 (POLYMER)"/>
      <sheetName val="F3 (POLYMER)"/>
      <sheetName val="F4 (POLYMER)"/>
      <sheetName val="F5( Polymerization )"/>
      <sheetName val="F6 ( Polymerization )"/>
      <sheetName val="B1 (Grid A-7, -6)"/>
      <sheetName val="B1 (Grid A, B)"/>
      <sheetName val="B1 (Grid C-7, -6)"/>
      <sheetName val="B2 (Grid -7 B, C) (1)"/>
      <sheetName val="B2 (Grid -7 B, C) (2)"/>
      <sheetName val="B2 (Grid -6 B, C) (1)"/>
      <sheetName val="B2 (Grid -6 B, C) (2)"/>
      <sheetName val="F1 (MONOMER)"/>
      <sheetName val="F2 (MONOMER)"/>
      <sheetName val="F3 (MONOMER)"/>
      <sheetName val="90K060C (MONOMER)"/>
      <sheetName val="F1 (EXTRUSION)"/>
      <sheetName val="F2 (EXTRUSION)"/>
      <sheetName val="F3 (EXTRUSION)"/>
      <sheetName val="F4 (EXTRUSION)"/>
      <sheetName val="F5 (EXTRUSION)"/>
      <sheetName val="F6A (EXTRUSION)"/>
      <sheetName val="F6D (EXTRUSION)"/>
      <sheetName val="F7 (EXTRUSION)"/>
      <sheetName val="F8 (EXTRUSION)"/>
      <sheetName val="F9 (EXTRUSION)"/>
      <sheetName val="F10 (EXTRUSION)"/>
      <sheetName val="F11 (EXTRUSION)"/>
      <sheetName val="B1 (Grid F-5`, 4`)"/>
      <sheetName val="B2 (Grid F,E-4`)"/>
      <sheetName val="B2 (Grid F,E-5`)"/>
      <sheetName val="B3 (Grid C,B-4`)"/>
      <sheetName val="B4 (Grid B,A-4`)"/>
      <sheetName val="B5 (Grid E-5`) &amp; (Grid D-5`)"/>
      <sheetName val="B6 (Grid E,D-5')"/>
      <sheetName val="B7 (Grid E,D-5')"/>
      <sheetName val="F-1"/>
      <sheetName val="95D040, A506"/>
      <sheetName val="95P040AB, A507"/>
      <sheetName val="95X020-U08, A602"/>
      <sheetName val="95X020-U07, A606"/>
      <sheetName val="95E040, A509"/>
      <sheetName val="95D024;025, A615"/>
      <sheetName val="95X020-U05, A601"/>
      <sheetName val="95X020-U02, A204"/>
      <sheetName val="Extruder FDN"/>
      <sheetName val="PF1a"/>
      <sheetName val="PF4"/>
      <sheetName val="PF4a"/>
      <sheetName val="PF5"/>
      <sheetName val="BOG COMP. FDN"/>
      <sheetName val="SOG COMP. FDN"/>
      <sheetName val="1G1 (Ground Beam)"/>
      <sheetName val="1G2-1(Ground Beam)"/>
      <sheetName val="1G2-2(Ground Beam)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, 16"/>
      <sheetName val="LO CONSOLE FDN"/>
      <sheetName val="OIL COOLER FDN"/>
      <sheetName val="CW CONSOLE FDN (SOG)"/>
      <sheetName val="PD3"/>
      <sheetName val="SF1"/>
      <sheetName val="PD1"/>
      <sheetName val="PD2"/>
      <sheetName val="PD3 (SOG)"/>
      <sheetName val="SF1 (SOG)"/>
      <sheetName val="SF2 (SOG)"/>
      <sheetName val="SLAB (1S1-1)"/>
      <sheetName val="SLAB (1S1-2)"/>
      <sheetName val="SLAB (1S1-3)"/>
      <sheetName val="COLUMN (+5500)"/>
      <sheetName val="COLUMN (+12500)"/>
      <sheetName val="COLUMN (+15500)"/>
      <sheetName val="ETC."/>
      <sheetName val=" _x0000__x001b__x0000__x0006__x0000__x0006__x0000__x0008__x0000_ _x0000__x0000_"/>
      <sheetName val="내역ࠜĀM4)"/>
      <sheetName val="CONFIG"/>
      <sheetName val="Datos"/>
      <sheetName val="할증 "/>
      <sheetName val="Unt rate"/>
      <sheetName val="골조시행"/>
      <sheetName val="RAB AR&amp;STR"/>
      <sheetName val="I-KAMAR"/>
      <sheetName val="DB"/>
      <sheetName val="Ocean Transporation Charge"/>
      <sheetName val="_x0002__x0000_뻘N_x0000__x0000__"/>
      <sheetName val="_x0004__x0000__x000d__x0000__x0"/>
      <sheetName val="_x000a__x0000__x001b__x0000__x0"/>
      <sheetName val="HVAC"/>
      <sheetName val="내역서_耰&quot;_x005f_x0000__x0000"/>
      <sheetName val="내역서_(N _x000e__x000e__x000e_  _x0012__x0010__x000a_"/>
      <sheetName val="ഀࠀကЀЀԀЀԀ̀ᤀഀ؀Ѐༀ"/>
      <sheetName val="경상"/>
      <sheetName val="예가표"/>
      <sheetName val="Cash Flow bulanan"/>
      <sheetName val="schalt"/>
      <sheetName val="schtng"/>
      <sheetName val="schbhn"/>
      <sheetName val="H.Satuan"/>
      <sheetName val="I_KAMAR"/>
      <sheetName val="Weekl_x0004_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/>
      <sheetData sheetId="459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/>
      <sheetData sheetId="823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/>
      <sheetData sheetId="880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/>
      <sheetData sheetId="912" refreshError="1"/>
      <sheetData sheetId="913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_RM1"/>
      <sheetName val="nHDD"/>
      <sheetName val="ค่าขนส่ง(6ล้อ)"/>
      <sheetName val="ค่าขนส่ง(พ่วง)"/>
    </sheetNames>
    <definedNames>
      <definedName name="[pro_fto].move_data"/>
      <definedName name="[pro_fto].pipe_length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P_RM"/>
      <sheetName val="สรุป"/>
      <sheetName val="대비표"/>
      <sheetName val="ค่าขนส่ง(6ล้อ)"/>
      <sheetName val="ค่าขนส่ง(พ่วง)"/>
      <sheetName val="11 ข้อมูลงานCon"/>
      <sheetName val="10 ข้อมูลวัสดุ-ค่าดำเนิน"/>
      <sheetName val="12 ข้อมูลงานไม้แบบ"/>
    </sheetNames>
    <definedNames>
      <definedName name="[ProChkDrp].Control"/>
      <definedName name="[ProChkDrp].DeleteDetailDesign"/>
      <definedName name="[ProChkDrp].GotoSheet"/>
      <definedName name="[ProChkDrp].Move"/>
      <definedName name="ProChkDrp.ChkDrpCal"/>
      <definedName name="ProChkDrp.DataChkDrp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C1R"/>
      <sheetName val="nHDD"/>
      <sheetName val="대비표"/>
      <sheetName val="#REF"/>
      <sheetName val="41.EXCAVATION"/>
    </sheetNames>
    <definedNames>
      <definedName name="[ProChkRdCr].Control"/>
      <definedName name="[ProChkRdCr].DeleteDetailDesign"/>
      <definedName name="[ProChkRdCr].GotoSheet"/>
      <definedName name="[ProChkRdCr].Move"/>
      <definedName name="control"/>
      <definedName name="DataChkRdCr"/>
      <definedName name="H_trial" refersTo="#REF!"/>
      <definedName name="MainA"/>
      <definedName name="ProChkRdCr.ChkRdC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2R"/>
      <sheetName val="สชป 9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</sheetNames>
    <definedNames>
      <definedName name="[pro-fto].Elevation" refersTo="#REF!"/>
      <definedName name="[pro-fto].sect_down" refersTo="#REF!"/>
      <definedName name="pipe_length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1L"/>
      <sheetName val="section"/>
    </sheetNames>
    <definedNames>
      <definedName name="[ProTail].Control"/>
      <definedName name="[ProTail].DeleteDetailDesign"/>
      <definedName name="[ProTail].GotoSheet"/>
      <definedName name="[ProTail].Move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ฟอร์มวัสดุ"/>
      <sheetName val="ใบอนุมัติ"/>
      <sheetName val="สรุป"/>
      <sheetName val="รวม"/>
      <sheetName val="ราคากลาง"/>
      <sheetName val="InputEstimate"/>
      <sheetName val="Data_mate"/>
      <sheetName val="ราคาวัสดุ"/>
      <sheetName val="Estimate"/>
      <sheetName val="Pipe"/>
      <sheetName val="คอนกรีต_หินเรียง"/>
      <sheetName val="ค่าขนส่ง"/>
      <sheetName val="ดิน_ลูกรัง"/>
      <sheetName val="MachineB"/>
      <sheetName val="ระเบิดหิน"/>
      <sheetName val="บาน_เครื่องยก"/>
      <sheetName val="งานทาง"/>
      <sheetName val="สะพาน_ท่อเหลี่ยม"/>
      <sheetName val="อาคาร"/>
      <sheetName val="ต้นแบบประมาณราคาแหล่งน้ำ กย 51"/>
      <sheetName val="Work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E19">
            <v>2398</v>
          </cell>
          <cell r="G19">
            <v>3156</v>
          </cell>
          <cell r="I19">
            <v>4513</v>
          </cell>
          <cell r="K19">
            <v>7600</v>
          </cell>
          <cell r="M19">
            <v>11161</v>
          </cell>
        </row>
        <row r="43">
          <cell r="E43">
            <v>0</v>
          </cell>
          <cell r="G43">
            <v>66900</v>
          </cell>
          <cell r="I43">
            <v>0</v>
          </cell>
          <cell r="K43">
            <v>0</v>
          </cell>
          <cell r="M43">
            <v>0</v>
          </cell>
        </row>
        <row r="67">
          <cell r="E67">
            <v>0</v>
          </cell>
          <cell r="G67">
            <v>0</v>
          </cell>
          <cell r="I67">
            <v>0</v>
          </cell>
          <cell r="K67">
            <v>0</v>
          </cell>
        </row>
        <row r="97">
          <cell r="E97">
            <v>11734</v>
          </cell>
          <cell r="G97">
            <v>0</v>
          </cell>
          <cell r="I97">
            <v>0</v>
          </cell>
          <cell r="K97">
            <v>0</v>
          </cell>
          <cell r="M97">
            <v>0</v>
          </cell>
        </row>
      </sheetData>
      <sheetData sheetId="16">
        <row r="7">
          <cell r="Q7">
            <v>1</v>
          </cell>
        </row>
        <row r="8">
          <cell r="Q8">
            <v>2</v>
          </cell>
          <cell r="R8" t="str">
            <v>นครพนม</v>
          </cell>
          <cell r="S8">
            <v>2.0972000000000213E-2</v>
          </cell>
        </row>
        <row r="9">
          <cell r="Q9">
            <v>3</v>
          </cell>
          <cell r="S9">
            <v>0</v>
          </cell>
        </row>
        <row r="10">
          <cell r="Q10">
            <v>4</v>
          </cell>
          <cell r="S10">
            <v>0</v>
          </cell>
          <cell r="U10">
            <v>1</v>
          </cell>
          <cell r="V10">
            <v>0</v>
          </cell>
          <cell r="W10">
            <v>1.3322464783333334</v>
          </cell>
          <cell r="X10">
            <v>1</v>
          </cell>
          <cell r="Z10">
            <v>1</v>
          </cell>
          <cell r="AA10">
            <v>0</v>
          </cell>
          <cell r="AB10">
            <v>2.0972000000000213E-2</v>
          </cell>
          <cell r="AC10">
            <v>4.1943999999999981E-2</v>
          </cell>
          <cell r="AD10">
            <v>1.3532184783333336</v>
          </cell>
          <cell r="AE10">
            <v>1.3741904783333334</v>
          </cell>
          <cell r="AF10">
            <v>1</v>
          </cell>
        </row>
        <row r="11">
          <cell r="Q11">
            <v>5</v>
          </cell>
          <cell r="R11" t="str">
            <v>หนองคาย</v>
          </cell>
          <cell r="S11">
            <v>2.0972000000000213E-2</v>
          </cell>
          <cell r="U11">
            <v>2</v>
          </cell>
          <cell r="V11">
            <v>5</v>
          </cell>
          <cell r="W11">
            <v>1.3322464783333334</v>
          </cell>
          <cell r="X11">
            <v>2</v>
          </cell>
          <cell r="Z11">
            <v>2</v>
          </cell>
          <cell r="AA11">
            <v>5</v>
          </cell>
          <cell r="AB11">
            <v>2.0972000000000213E-2</v>
          </cell>
          <cell r="AC11">
            <v>4.1943999999999981E-2</v>
          </cell>
          <cell r="AD11">
            <v>1.3532184783333336</v>
          </cell>
          <cell r="AE11">
            <v>1.3741904783333334</v>
          </cell>
          <cell r="AF11">
            <v>2</v>
          </cell>
        </row>
        <row r="12">
          <cell r="Q12">
            <v>6</v>
          </cell>
          <cell r="S12">
            <v>0</v>
          </cell>
          <cell r="U12">
            <v>3</v>
          </cell>
          <cell r="V12">
            <v>10</v>
          </cell>
          <cell r="W12">
            <v>1.2859539983333335</v>
          </cell>
          <cell r="X12">
            <v>3</v>
          </cell>
          <cell r="Z12">
            <v>3</v>
          </cell>
          <cell r="AA12">
            <v>10</v>
          </cell>
          <cell r="AB12">
            <v>2.2191800000000095E-2</v>
          </cell>
          <cell r="AC12">
            <v>4.4383599999999968E-2</v>
          </cell>
          <cell r="AD12">
            <v>1.3081457983333336</v>
          </cell>
          <cell r="AE12">
            <v>1.3303375983333334</v>
          </cell>
          <cell r="AF12">
            <v>3</v>
          </cell>
        </row>
        <row r="13">
          <cell r="Q13">
            <v>7</v>
          </cell>
          <cell r="S13">
            <v>0</v>
          </cell>
          <cell r="U13">
            <v>4</v>
          </cell>
          <cell r="V13">
            <v>20</v>
          </cell>
          <cell r="W13">
            <v>1.2390195183333335</v>
          </cell>
          <cell r="X13">
            <v>4</v>
          </cell>
          <cell r="Z13">
            <v>4</v>
          </cell>
          <cell r="AA13">
            <v>20</v>
          </cell>
          <cell r="AB13">
            <v>2.1453499999999792E-2</v>
          </cell>
          <cell r="AC13">
            <v>4.2907000000000028E-2</v>
          </cell>
          <cell r="AD13">
            <v>1.2604730183333333</v>
          </cell>
          <cell r="AE13">
            <v>1.2819265183333335</v>
          </cell>
          <cell r="AF13">
            <v>4</v>
          </cell>
        </row>
        <row r="14">
          <cell r="Q14">
            <v>8</v>
          </cell>
          <cell r="S14">
            <v>0</v>
          </cell>
          <cell r="U14">
            <v>5</v>
          </cell>
          <cell r="V14">
            <v>30</v>
          </cell>
          <cell r="W14">
            <v>1.2082291983333335</v>
          </cell>
          <cell r="X14">
            <v>5</v>
          </cell>
          <cell r="Z14">
            <v>5</v>
          </cell>
          <cell r="AA14">
            <v>30</v>
          </cell>
          <cell r="AB14">
            <v>1.887480000000008E-2</v>
          </cell>
          <cell r="AC14">
            <v>3.7749599999999939E-2</v>
          </cell>
          <cell r="AD14">
            <v>1.2271039983333336</v>
          </cell>
          <cell r="AE14">
            <v>1.2459787983333335</v>
          </cell>
          <cell r="AF14">
            <v>5</v>
          </cell>
        </row>
        <row r="15">
          <cell r="Q15">
            <v>9</v>
          </cell>
          <cell r="S15">
            <v>0</v>
          </cell>
          <cell r="U15">
            <v>6</v>
          </cell>
          <cell r="V15">
            <v>40</v>
          </cell>
          <cell r="W15">
            <v>1.2018805316666668</v>
          </cell>
          <cell r="X15">
            <v>6</v>
          </cell>
          <cell r="Z15">
            <v>6</v>
          </cell>
          <cell r="AA15">
            <v>40</v>
          </cell>
          <cell r="AB15">
            <v>2.0918500000000062E-2</v>
          </cell>
          <cell r="AC15">
            <v>4.1836999999999902E-2</v>
          </cell>
          <cell r="AD15">
            <v>1.2227990316666668</v>
          </cell>
          <cell r="AE15">
            <v>1.2437175316666667</v>
          </cell>
          <cell r="AF15">
            <v>6</v>
          </cell>
        </row>
        <row r="16">
          <cell r="Q16">
            <v>10</v>
          </cell>
          <cell r="U16">
            <v>7</v>
          </cell>
          <cell r="V16">
            <v>50</v>
          </cell>
          <cell r="W16">
            <v>1.1952231343333335</v>
          </cell>
          <cell r="X16">
            <v>7</v>
          </cell>
          <cell r="Z16">
            <v>7</v>
          </cell>
          <cell r="AA16">
            <v>50</v>
          </cell>
          <cell r="AB16">
            <v>2.1175299999999897E-2</v>
          </cell>
          <cell r="AC16">
            <v>4.2350599999999794E-2</v>
          </cell>
          <cell r="AD16">
            <v>1.2163984343333334</v>
          </cell>
          <cell r="AE16">
            <v>1.2375737343333333</v>
          </cell>
          <cell r="AF16">
            <v>7</v>
          </cell>
        </row>
        <row r="17">
          <cell r="Q17">
            <v>11</v>
          </cell>
          <cell r="U17">
            <v>8</v>
          </cell>
          <cell r="V17">
            <v>60</v>
          </cell>
          <cell r="W17">
            <v>1.1859860383333334</v>
          </cell>
          <cell r="X17">
            <v>8</v>
          </cell>
          <cell r="Z17">
            <v>8</v>
          </cell>
          <cell r="AA17">
            <v>60</v>
          </cell>
          <cell r="AB17">
            <v>2.0019699999999974E-2</v>
          </cell>
          <cell r="AC17">
            <v>4.0039399999999947E-2</v>
          </cell>
          <cell r="AD17">
            <v>1.2060057383333334</v>
          </cell>
          <cell r="AE17">
            <v>1.2260254383333333</v>
          </cell>
          <cell r="AF17">
            <v>8</v>
          </cell>
        </row>
        <row r="18">
          <cell r="Q18">
            <v>12</v>
          </cell>
          <cell r="U18">
            <v>9</v>
          </cell>
          <cell r="V18">
            <v>70</v>
          </cell>
          <cell r="W18">
            <v>1.1781659688095238</v>
          </cell>
          <cell r="X18">
            <v>9</v>
          </cell>
          <cell r="Z18">
            <v>9</v>
          </cell>
          <cell r="AA18">
            <v>70</v>
          </cell>
          <cell r="AB18">
            <v>2.0126700000000053E-2</v>
          </cell>
          <cell r="AC18">
            <v>4.0253399999999884E-2</v>
          </cell>
          <cell r="AD18">
            <v>1.1982926688095239</v>
          </cell>
          <cell r="AE18">
            <v>1.2184193688095237</v>
          </cell>
          <cell r="AF18">
            <v>9</v>
          </cell>
        </row>
        <row r="19">
          <cell r="Q19">
            <v>13</v>
          </cell>
          <cell r="U19">
            <v>10</v>
          </cell>
          <cell r="V19">
            <v>80</v>
          </cell>
          <cell r="W19">
            <v>1.1749803750000001</v>
          </cell>
          <cell r="X19">
            <v>10</v>
          </cell>
          <cell r="Z19">
            <v>10</v>
          </cell>
          <cell r="AA19">
            <v>80</v>
          </cell>
          <cell r="AB19">
            <v>2.0126700000000053E-2</v>
          </cell>
          <cell r="AC19">
            <v>4.0253400000000106E-2</v>
          </cell>
          <cell r="AD19">
            <v>1.1951070750000001</v>
          </cell>
          <cell r="AE19">
            <v>1.2152337750000002</v>
          </cell>
          <cell r="AF19">
            <v>10</v>
          </cell>
        </row>
        <row r="20">
          <cell r="Q20">
            <v>14</v>
          </cell>
          <cell r="U20">
            <v>11</v>
          </cell>
          <cell r="V20">
            <v>90</v>
          </cell>
          <cell r="W20">
            <v>1.1708971361111111</v>
          </cell>
          <cell r="X20">
            <v>11</v>
          </cell>
          <cell r="Z20">
            <v>11</v>
          </cell>
          <cell r="AA20">
            <v>90</v>
          </cell>
          <cell r="AB20">
            <v>1.955960000000001E-2</v>
          </cell>
          <cell r="AC20">
            <v>3.9119199999999799E-2</v>
          </cell>
          <cell r="AD20">
            <v>1.1904567361111111</v>
          </cell>
          <cell r="AE20">
            <v>1.2100163361111109</v>
          </cell>
          <cell r="AF20">
            <v>11</v>
          </cell>
        </row>
        <row r="21">
          <cell r="Q21">
            <v>15</v>
          </cell>
          <cell r="U21">
            <v>12</v>
          </cell>
          <cell r="V21">
            <v>100</v>
          </cell>
          <cell r="W21">
            <v>1.1676305450000002</v>
          </cell>
          <cell r="X21">
            <v>12</v>
          </cell>
          <cell r="Z21">
            <v>12</v>
          </cell>
          <cell r="AA21">
            <v>100</v>
          </cell>
          <cell r="AB21">
            <v>1.9099499999999825E-2</v>
          </cell>
          <cell r="AC21">
            <v>3.8199000000000094E-2</v>
          </cell>
          <cell r="AD21">
            <v>1.186730045</v>
          </cell>
          <cell r="AE21">
            <v>1.2058295450000003</v>
          </cell>
          <cell r="AF21">
            <v>12</v>
          </cell>
        </row>
        <row r="22">
          <cell r="Q22">
            <v>16</v>
          </cell>
          <cell r="U22">
            <v>13</v>
          </cell>
          <cell r="V22">
            <v>110</v>
          </cell>
          <cell r="W22">
            <v>1.1609085456060608</v>
          </cell>
          <cell r="X22">
            <v>13</v>
          </cell>
          <cell r="Z22">
            <v>13</v>
          </cell>
          <cell r="AA22">
            <v>110</v>
          </cell>
          <cell r="AB22">
            <v>1.9260000000000055E-2</v>
          </cell>
          <cell r="AC22">
            <v>3.8519999999999888E-2</v>
          </cell>
          <cell r="AD22">
            <v>1.1801685456060609</v>
          </cell>
          <cell r="AE22">
            <v>1.1994285456060607</v>
          </cell>
          <cell r="AF22">
            <v>13</v>
          </cell>
        </row>
        <row r="23">
          <cell r="Q23">
            <v>17</v>
          </cell>
          <cell r="U23">
            <v>14</v>
          </cell>
          <cell r="V23">
            <v>120</v>
          </cell>
          <cell r="W23">
            <v>1.1597592683333335</v>
          </cell>
          <cell r="X23">
            <v>14</v>
          </cell>
          <cell r="Z23">
            <v>14</v>
          </cell>
          <cell r="AA23">
            <v>120</v>
          </cell>
          <cell r="AB23">
            <v>1.9448319999999963E-2</v>
          </cell>
          <cell r="AC23">
            <v>3.8896639999999927E-2</v>
          </cell>
          <cell r="AD23">
            <v>1.1792075883333335</v>
          </cell>
          <cell r="AE23">
            <v>1.1986559083333335</v>
          </cell>
          <cell r="AF23">
            <v>14</v>
          </cell>
        </row>
        <row r="24">
          <cell r="Q24">
            <v>18</v>
          </cell>
          <cell r="U24">
            <v>15</v>
          </cell>
          <cell r="V24">
            <v>130</v>
          </cell>
          <cell r="W24">
            <v>1.1576862393589744</v>
          </cell>
          <cell r="X24">
            <v>15</v>
          </cell>
          <cell r="Z24">
            <v>15</v>
          </cell>
          <cell r="AA24">
            <v>130</v>
          </cell>
          <cell r="AB24">
            <v>1.9110200000000077E-2</v>
          </cell>
          <cell r="AC24">
            <v>3.8220400000000154E-2</v>
          </cell>
          <cell r="AD24">
            <v>1.1767964393589745</v>
          </cell>
          <cell r="AE24">
            <v>1.1959066393589746</v>
          </cell>
          <cell r="AF24">
            <v>15</v>
          </cell>
        </row>
        <row r="25">
          <cell r="Q25">
            <v>19</v>
          </cell>
          <cell r="U25">
            <v>16</v>
          </cell>
          <cell r="V25">
            <v>140</v>
          </cell>
          <cell r="W25">
            <v>1.1559093573809525</v>
          </cell>
          <cell r="X25">
            <v>16</v>
          </cell>
          <cell r="Z25">
            <v>16</v>
          </cell>
          <cell r="AA25">
            <v>140</v>
          </cell>
          <cell r="AB25">
            <v>1.886410000000005E-2</v>
          </cell>
          <cell r="AC25">
            <v>3.7728200000000101E-2</v>
          </cell>
          <cell r="AD25">
            <v>1.1747734573809525</v>
          </cell>
          <cell r="AE25">
            <v>1.1936375573809526</v>
          </cell>
          <cell r="AF25">
            <v>16</v>
          </cell>
        </row>
        <row r="26">
          <cell r="Q26">
            <v>20</v>
          </cell>
          <cell r="U26">
            <v>17</v>
          </cell>
          <cell r="V26">
            <v>150</v>
          </cell>
          <cell r="W26">
            <v>1.1543693930000001</v>
          </cell>
          <cell r="X26">
            <v>17</v>
          </cell>
          <cell r="Z26">
            <v>17</v>
          </cell>
          <cell r="AA26">
            <v>150</v>
          </cell>
          <cell r="AB26">
            <v>1.8618000000000023E-2</v>
          </cell>
          <cell r="AC26">
            <v>3.7236000000000047E-2</v>
          </cell>
          <cell r="AD26">
            <v>1.1729873930000001</v>
          </cell>
          <cell r="AE26">
            <v>1.1916053930000001</v>
          </cell>
          <cell r="AF26">
            <v>17</v>
          </cell>
        </row>
        <row r="27">
          <cell r="Q27">
            <v>21</v>
          </cell>
          <cell r="U27">
            <v>18</v>
          </cell>
          <cell r="V27">
            <v>160</v>
          </cell>
          <cell r="W27">
            <v>1.1541694991666667</v>
          </cell>
          <cell r="X27">
            <v>18</v>
          </cell>
          <cell r="Z27">
            <v>18</v>
          </cell>
          <cell r="AA27">
            <v>160</v>
          </cell>
          <cell r="AB27">
            <v>1.8592319999999996E-2</v>
          </cell>
          <cell r="AC27">
            <v>3.7184639999999991E-2</v>
          </cell>
          <cell r="AD27">
            <v>1.1727618191666667</v>
          </cell>
          <cell r="AE27">
            <v>1.1913541391666667</v>
          </cell>
          <cell r="AF27">
            <v>18</v>
          </cell>
        </row>
        <row r="28">
          <cell r="U28">
            <v>19</v>
          </cell>
          <cell r="V28">
            <v>170</v>
          </cell>
          <cell r="W28">
            <v>1.153231534019608</v>
          </cell>
          <cell r="X28">
            <v>19</v>
          </cell>
          <cell r="Z28">
            <v>19</v>
          </cell>
          <cell r="AA28">
            <v>170</v>
          </cell>
          <cell r="AB28">
            <v>1.8446799999999763E-2</v>
          </cell>
          <cell r="AC28">
            <v>3.6893599999999971E-2</v>
          </cell>
          <cell r="AD28">
            <v>1.1716783340196077</v>
          </cell>
          <cell r="AE28">
            <v>1.190125134019608</v>
          </cell>
          <cell r="AF28">
            <v>19</v>
          </cell>
        </row>
        <row r="29">
          <cell r="U29">
            <v>20</v>
          </cell>
          <cell r="V29">
            <v>180</v>
          </cell>
          <cell r="W29">
            <v>1.1521362316666668</v>
          </cell>
          <cell r="X29">
            <v>20</v>
          </cell>
          <cell r="Z29">
            <v>20</v>
          </cell>
          <cell r="AA29">
            <v>180</v>
          </cell>
          <cell r="AB29">
            <v>1.8264899999999917E-2</v>
          </cell>
          <cell r="AC29">
            <v>3.6529800000000057E-2</v>
          </cell>
          <cell r="AD29">
            <v>1.1704011316666667</v>
          </cell>
          <cell r="AE29">
            <v>1.1886660316666668</v>
          </cell>
          <cell r="AF29">
            <v>20</v>
          </cell>
        </row>
        <row r="30">
          <cell r="U30">
            <v>21</v>
          </cell>
          <cell r="V30">
            <v>190</v>
          </cell>
          <cell r="W30">
            <v>1.1466044818421053</v>
          </cell>
          <cell r="X30">
            <v>21</v>
          </cell>
          <cell r="Z30">
            <v>21</v>
          </cell>
          <cell r="AA30">
            <v>190</v>
          </cell>
          <cell r="AB30">
            <v>1.8553799999999843E-2</v>
          </cell>
          <cell r="AC30">
            <v>3.7107600000000129E-2</v>
          </cell>
          <cell r="AD30">
            <v>1.1651582818421051</v>
          </cell>
          <cell r="AE30">
            <v>1.1837120818421054</v>
          </cell>
          <cell r="AF30">
            <v>21</v>
          </cell>
        </row>
        <row r="31">
          <cell r="U31">
            <v>22</v>
          </cell>
          <cell r="V31">
            <v>200</v>
          </cell>
          <cell r="W31">
            <v>1.1456823840000001</v>
          </cell>
          <cell r="X31">
            <v>22</v>
          </cell>
          <cell r="Z31">
            <v>22</v>
          </cell>
          <cell r="AA31">
            <v>200</v>
          </cell>
          <cell r="AB31">
            <v>1.8414699999999895E-2</v>
          </cell>
          <cell r="AC31">
            <v>3.682939999999979E-2</v>
          </cell>
          <cell r="AD31">
            <v>1.164097084</v>
          </cell>
          <cell r="AE31">
            <v>1.1825117839999999</v>
          </cell>
          <cell r="AF31">
            <v>22</v>
          </cell>
        </row>
        <row r="32">
          <cell r="U32">
            <v>23</v>
          </cell>
          <cell r="V32">
            <v>210</v>
          </cell>
          <cell r="W32">
            <v>1.1448481050000001</v>
          </cell>
          <cell r="X32">
            <v>23</v>
          </cell>
          <cell r="Z32">
            <v>23</v>
          </cell>
          <cell r="AA32">
            <v>210</v>
          </cell>
          <cell r="AB32">
            <v>1.8275599999999947E-2</v>
          </cell>
          <cell r="AC32">
            <v>3.6551199999999895E-2</v>
          </cell>
          <cell r="AD32">
            <v>1.1631237050000001</v>
          </cell>
          <cell r="AE32">
            <v>1.181399305</v>
          </cell>
          <cell r="AF32">
            <v>23</v>
          </cell>
        </row>
        <row r="33">
          <cell r="U33">
            <v>24</v>
          </cell>
          <cell r="V33">
            <v>220</v>
          </cell>
          <cell r="W33">
            <v>1.1440896695454545</v>
          </cell>
          <cell r="X33">
            <v>24</v>
          </cell>
          <cell r="Z33">
            <v>24</v>
          </cell>
          <cell r="AA33">
            <v>220</v>
          </cell>
          <cell r="AB33">
            <v>1.814720000000003E-2</v>
          </cell>
          <cell r="AC33">
            <v>3.6294399999999838E-2</v>
          </cell>
          <cell r="AD33">
            <v>1.1622368695454546</v>
          </cell>
          <cell r="AE33">
            <v>1.1803840695454544</v>
          </cell>
          <cell r="AF33">
            <v>24</v>
          </cell>
        </row>
        <row r="34">
          <cell r="U34">
            <v>25</v>
          </cell>
          <cell r="V34">
            <v>230</v>
          </cell>
          <cell r="W34">
            <v>1.1433971850000002</v>
          </cell>
          <cell r="X34">
            <v>25</v>
          </cell>
          <cell r="Z34">
            <v>25</v>
          </cell>
          <cell r="AA34">
            <v>230</v>
          </cell>
          <cell r="AB34">
            <v>1.8029499999999921E-2</v>
          </cell>
          <cell r="AC34">
            <v>3.6059000000000063E-2</v>
          </cell>
          <cell r="AD34">
            <v>1.1614266850000001</v>
          </cell>
          <cell r="AE34">
            <v>1.1794561850000003</v>
          </cell>
          <cell r="AF34">
            <v>25</v>
          </cell>
        </row>
        <row r="35">
          <cell r="U35">
            <v>26</v>
          </cell>
          <cell r="V35">
            <v>240</v>
          </cell>
          <cell r="W35">
            <v>1.1427624075</v>
          </cell>
          <cell r="X35">
            <v>26</v>
          </cell>
          <cell r="Z35">
            <v>26</v>
          </cell>
          <cell r="AA35">
            <v>240</v>
          </cell>
          <cell r="AB35">
            <v>1.7933200000000094E-2</v>
          </cell>
          <cell r="AC35">
            <v>3.5866399999999965E-2</v>
          </cell>
          <cell r="AD35">
            <v>1.1606956075000001</v>
          </cell>
          <cell r="AE35">
            <v>1.1786288075</v>
          </cell>
          <cell r="AF35">
            <v>26</v>
          </cell>
        </row>
        <row r="36">
          <cell r="U36">
            <v>27</v>
          </cell>
          <cell r="V36">
            <v>250</v>
          </cell>
          <cell r="W36">
            <v>1.1421784122</v>
          </cell>
          <cell r="X36">
            <v>27</v>
          </cell>
          <cell r="Z36">
            <v>27</v>
          </cell>
          <cell r="AA36">
            <v>250</v>
          </cell>
          <cell r="AB36">
            <v>1.7847600000000075E-2</v>
          </cell>
          <cell r="AC36">
            <v>3.5695200000000149E-2</v>
          </cell>
          <cell r="AD36">
            <v>1.1600260122000001</v>
          </cell>
          <cell r="AE36">
            <v>1.1778736122000002</v>
          </cell>
          <cell r="AF36">
            <v>27</v>
          </cell>
        </row>
        <row r="37">
          <cell r="U37">
            <v>28</v>
          </cell>
          <cell r="V37">
            <v>260</v>
          </cell>
          <cell r="W37">
            <v>1.1416393396153846</v>
          </cell>
          <cell r="X37">
            <v>28</v>
          </cell>
          <cell r="Z37">
            <v>28</v>
          </cell>
          <cell r="AA37">
            <v>260</v>
          </cell>
          <cell r="AB37">
            <v>1.7762000000000056E-2</v>
          </cell>
          <cell r="AC37">
            <v>3.5523999999999889E-2</v>
          </cell>
          <cell r="AD37">
            <v>1.1594013396153846</v>
          </cell>
          <cell r="AE37">
            <v>1.1771633396153844</v>
          </cell>
          <cell r="AF37">
            <v>28</v>
          </cell>
        </row>
        <row r="38">
          <cell r="U38">
            <v>29</v>
          </cell>
          <cell r="V38">
            <v>270</v>
          </cell>
          <cell r="W38">
            <v>1.1411401983333336</v>
          </cell>
          <cell r="X38">
            <v>29</v>
          </cell>
          <cell r="Z38">
            <v>29</v>
          </cell>
          <cell r="AA38">
            <v>270</v>
          </cell>
          <cell r="AB38">
            <v>1.7687099999999845E-2</v>
          </cell>
          <cell r="AC38">
            <v>3.5374199999999911E-2</v>
          </cell>
          <cell r="AD38">
            <v>1.1588272983333334</v>
          </cell>
          <cell r="AE38">
            <v>1.1765143983333335</v>
          </cell>
          <cell r="AF38">
            <v>29</v>
          </cell>
        </row>
        <row r="39">
          <cell r="U39">
            <v>30</v>
          </cell>
          <cell r="V39">
            <v>280</v>
          </cell>
          <cell r="W39">
            <v>1.1406767099999999</v>
          </cell>
          <cell r="X39">
            <v>30</v>
          </cell>
          <cell r="Z39">
            <v>30</v>
          </cell>
          <cell r="AA39">
            <v>280</v>
          </cell>
          <cell r="AB39">
            <v>1.7612199999999856E-2</v>
          </cell>
          <cell r="AC39">
            <v>3.5224400000000156E-2</v>
          </cell>
          <cell r="AD39">
            <v>1.1582889099999998</v>
          </cell>
          <cell r="AE39">
            <v>1.1759011100000001</v>
          </cell>
          <cell r="AF39">
            <v>30</v>
          </cell>
        </row>
        <row r="40">
          <cell r="U40">
            <v>31</v>
          </cell>
          <cell r="V40">
            <v>290</v>
          </cell>
          <cell r="W40">
            <v>1.1402451863793106</v>
          </cell>
          <cell r="X40">
            <v>31</v>
          </cell>
          <cell r="Z40">
            <v>31</v>
          </cell>
          <cell r="AA40">
            <v>290</v>
          </cell>
          <cell r="AB40">
            <v>1.7537299999999867E-2</v>
          </cell>
          <cell r="AC40">
            <v>3.5074599999999956E-2</v>
          </cell>
          <cell r="AD40">
            <v>1.1577824863793105</v>
          </cell>
          <cell r="AE40">
            <v>1.1753197863793106</v>
          </cell>
          <cell r="AF40">
            <v>31</v>
          </cell>
        </row>
        <row r="41">
          <cell r="U41">
            <v>32</v>
          </cell>
          <cell r="V41">
            <v>300</v>
          </cell>
          <cell r="W41">
            <v>1.1398424310000002</v>
          </cell>
          <cell r="X41">
            <v>32</v>
          </cell>
          <cell r="Z41">
            <v>32</v>
          </cell>
          <cell r="AA41">
            <v>300</v>
          </cell>
          <cell r="AB41">
            <v>1.7483799999999938E-2</v>
          </cell>
          <cell r="AC41">
            <v>3.4967600000000099E-2</v>
          </cell>
          <cell r="AD41">
            <v>1.1573262310000001</v>
          </cell>
          <cell r="AE41">
            <v>1.1748100310000003</v>
          </cell>
          <cell r="AF41">
            <v>32</v>
          </cell>
        </row>
        <row r="42">
          <cell r="U42">
            <v>33</v>
          </cell>
          <cell r="V42">
            <v>350</v>
          </cell>
          <cell r="W42">
            <v>1.1382123114761904</v>
          </cell>
          <cell r="X42">
            <v>33</v>
          </cell>
          <cell r="Z42">
            <v>33</v>
          </cell>
          <cell r="AA42">
            <v>350</v>
          </cell>
          <cell r="AB42">
            <v>1.745170000000007E-2</v>
          </cell>
          <cell r="AC42">
            <v>3.490340000000014E-2</v>
          </cell>
          <cell r="AD42">
            <v>1.1556640114761905</v>
          </cell>
          <cell r="AE42">
            <v>1.1731157114761905</v>
          </cell>
          <cell r="AF42">
            <v>33</v>
          </cell>
        </row>
        <row r="43">
          <cell r="U43">
            <v>34</v>
          </cell>
          <cell r="V43">
            <v>400</v>
          </cell>
          <cell r="W43">
            <v>1.1358963423333333</v>
          </cell>
          <cell r="X43">
            <v>34</v>
          </cell>
          <cell r="Z43">
            <v>34</v>
          </cell>
          <cell r="AA43">
            <v>400</v>
          </cell>
          <cell r="AB43">
            <v>1.7066499999999873E-2</v>
          </cell>
          <cell r="AC43">
            <v>3.4133000000000191E-2</v>
          </cell>
          <cell r="AD43">
            <v>1.1529628423333331</v>
          </cell>
          <cell r="AE43">
            <v>1.1700293423333334</v>
          </cell>
          <cell r="AF43">
            <v>34</v>
          </cell>
        </row>
        <row r="44">
          <cell r="U44">
            <v>35</v>
          </cell>
          <cell r="V44">
            <v>450</v>
          </cell>
          <cell r="W44">
            <v>1.1340950330000001</v>
          </cell>
          <cell r="X44">
            <v>35</v>
          </cell>
          <cell r="Z44">
            <v>35</v>
          </cell>
          <cell r="AA44">
            <v>450</v>
          </cell>
          <cell r="AB44">
            <v>1.676690000000014E-2</v>
          </cell>
          <cell r="AC44">
            <v>3.3533799999999836E-2</v>
          </cell>
          <cell r="AD44">
            <v>1.1508619330000003</v>
          </cell>
          <cell r="AE44">
            <v>1.167628833</v>
          </cell>
          <cell r="AF44">
            <v>35</v>
          </cell>
        </row>
        <row r="45">
          <cell r="U45">
            <v>36</v>
          </cell>
          <cell r="V45">
            <v>500</v>
          </cell>
          <cell r="W45">
            <v>1.1326539855333333</v>
          </cell>
          <cell r="X45">
            <v>36</v>
          </cell>
          <cell r="Z45">
            <v>36</v>
          </cell>
          <cell r="AA45">
            <v>500</v>
          </cell>
          <cell r="AB45">
            <v>1.6531499999999921E-2</v>
          </cell>
          <cell r="AC45">
            <v>3.3063000000000065E-2</v>
          </cell>
          <cell r="AD45">
            <v>1.1491854855333332</v>
          </cell>
          <cell r="AE45">
            <v>1.1657169855333334</v>
          </cell>
          <cell r="AF45">
            <v>36</v>
          </cell>
        </row>
        <row r="46">
          <cell r="U46">
            <v>37</v>
          </cell>
          <cell r="V46">
            <v>500</v>
          </cell>
          <cell r="W46">
            <v>1.1326539855333333</v>
          </cell>
          <cell r="X46">
            <v>37</v>
          </cell>
          <cell r="Z46">
            <v>37</v>
          </cell>
          <cell r="AA46">
            <v>500</v>
          </cell>
          <cell r="AB46">
            <v>1.6531499999999921E-2</v>
          </cell>
          <cell r="AC46">
            <v>3.3063000000000065E-2</v>
          </cell>
          <cell r="AD46">
            <v>1.1491854855333332</v>
          </cell>
          <cell r="AE46">
            <v>1.1657169855333334</v>
          </cell>
          <cell r="AF46">
            <v>37</v>
          </cell>
        </row>
      </sheetData>
      <sheetData sheetId="17">
        <row r="9">
          <cell r="L9">
            <v>1</v>
          </cell>
          <cell r="M9">
            <v>0</v>
          </cell>
          <cell r="N9">
            <v>1.2466807183333335</v>
          </cell>
          <cell r="O9">
            <v>1</v>
          </cell>
        </row>
        <row r="10">
          <cell r="L10">
            <v>2</v>
          </cell>
          <cell r="M10">
            <v>5</v>
          </cell>
          <cell r="N10">
            <v>1.2466807183333335</v>
          </cell>
          <cell r="O10">
            <v>2</v>
          </cell>
        </row>
        <row r="11">
          <cell r="L11">
            <v>3</v>
          </cell>
          <cell r="M11">
            <v>10</v>
          </cell>
          <cell r="N11">
            <v>1.2208166783333334</v>
          </cell>
          <cell r="O11">
            <v>3</v>
          </cell>
        </row>
        <row r="12">
          <cell r="L12">
            <v>4</v>
          </cell>
          <cell r="M12">
            <v>15</v>
          </cell>
          <cell r="N12">
            <v>1.2178163983333332</v>
          </cell>
          <cell r="O12">
            <v>4</v>
          </cell>
        </row>
        <row r="13">
          <cell r="L13">
            <v>5</v>
          </cell>
          <cell r="M13">
            <v>20</v>
          </cell>
          <cell r="N13">
            <v>1.2136225333333335</v>
          </cell>
          <cell r="O13">
            <v>5</v>
          </cell>
        </row>
        <row r="14">
          <cell r="L14">
            <v>6</v>
          </cell>
          <cell r="M14">
            <v>25</v>
          </cell>
          <cell r="N14">
            <v>1.2008804383333334</v>
          </cell>
          <cell r="O14">
            <v>6</v>
          </cell>
        </row>
        <row r="15">
          <cell r="L15">
            <v>7</v>
          </cell>
          <cell r="M15">
            <v>30</v>
          </cell>
          <cell r="N15">
            <v>1.1955839383333333</v>
          </cell>
          <cell r="O15">
            <v>7</v>
          </cell>
        </row>
        <row r="16">
          <cell r="L16">
            <v>8</v>
          </cell>
          <cell r="M16">
            <v>35</v>
          </cell>
          <cell r="N16">
            <v>1.1907476402380954</v>
          </cell>
          <cell r="O16">
            <v>8</v>
          </cell>
        </row>
        <row r="17">
          <cell r="L17">
            <v>9</v>
          </cell>
          <cell r="M17">
            <v>40</v>
          </cell>
          <cell r="N17">
            <v>1.1849833591666667</v>
          </cell>
          <cell r="O17">
            <v>9</v>
          </cell>
        </row>
        <row r="18">
          <cell r="L18">
            <v>10</v>
          </cell>
          <cell r="M18">
            <v>45</v>
          </cell>
          <cell r="N18">
            <v>1.1751500294444444</v>
          </cell>
          <cell r="O18">
            <v>10</v>
          </cell>
        </row>
        <row r="19">
          <cell r="L19">
            <v>11</v>
          </cell>
          <cell r="M19">
            <v>50</v>
          </cell>
          <cell r="N19">
            <v>1.1715633656666669</v>
          </cell>
          <cell r="O19">
            <v>11</v>
          </cell>
        </row>
        <row r="20">
          <cell r="L20">
            <v>12</v>
          </cell>
          <cell r="M20">
            <v>55</v>
          </cell>
          <cell r="N20">
            <v>1.1697007680303031</v>
          </cell>
          <cell r="O20">
            <v>12</v>
          </cell>
        </row>
        <row r="21">
          <cell r="L21">
            <v>13</v>
          </cell>
          <cell r="M21">
            <v>60</v>
          </cell>
          <cell r="N21">
            <v>1.1679961283333335</v>
          </cell>
          <cell r="O21">
            <v>13</v>
          </cell>
        </row>
        <row r="22">
          <cell r="L22">
            <v>14</v>
          </cell>
          <cell r="M22">
            <v>65</v>
          </cell>
          <cell r="N22">
            <v>1.1640408321794871</v>
          </cell>
          <cell r="O22">
            <v>14</v>
          </cell>
        </row>
        <row r="23">
          <cell r="L23">
            <v>15</v>
          </cell>
          <cell r="M23">
            <v>70</v>
          </cell>
          <cell r="N23">
            <v>1.1626150983333334</v>
          </cell>
          <cell r="O23">
            <v>15</v>
          </cell>
        </row>
        <row r="24">
          <cell r="L24">
            <v>16</v>
          </cell>
          <cell r="M24">
            <v>75</v>
          </cell>
          <cell r="N24">
            <v>1.1613794623333333</v>
          </cell>
          <cell r="O24">
            <v>16</v>
          </cell>
        </row>
        <row r="25">
          <cell r="L25">
            <v>17</v>
          </cell>
          <cell r="M25">
            <v>80</v>
          </cell>
          <cell r="N25">
            <v>1.1602982808333335</v>
          </cell>
          <cell r="O25">
            <v>17</v>
          </cell>
        </row>
        <row r="26">
          <cell r="L26">
            <v>18</v>
          </cell>
          <cell r="M26">
            <v>85</v>
          </cell>
          <cell r="N26">
            <v>1.1593442971568628</v>
          </cell>
          <cell r="O26">
            <v>18</v>
          </cell>
        </row>
        <row r="27">
          <cell r="L27">
            <v>19</v>
          </cell>
          <cell r="M27">
            <v>90</v>
          </cell>
          <cell r="N27">
            <v>1.1584963116666669</v>
          </cell>
          <cell r="O27">
            <v>19</v>
          </cell>
        </row>
        <row r="28">
          <cell r="L28">
            <v>20</v>
          </cell>
          <cell r="M28">
            <v>95</v>
          </cell>
          <cell r="N28">
            <v>1.1577375878070175</v>
          </cell>
          <cell r="O28">
            <v>20</v>
          </cell>
        </row>
        <row r="29">
          <cell r="L29">
            <v>21</v>
          </cell>
          <cell r="M29">
            <v>100</v>
          </cell>
          <cell r="N29">
            <v>1.1570547363333334</v>
          </cell>
          <cell r="O29">
            <v>21</v>
          </cell>
        </row>
        <row r="30">
          <cell r="L30">
            <v>22</v>
          </cell>
          <cell r="M30">
            <v>105</v>
          </cell>
          <cell r="N30">
            <v>1.1533767183333334</v>
          </cell>
          <cell r="O30">
            <v>22</v>
          </cell>
        </row>
        <row r="31">
          <cell r="L31">
            <v>23</v>
          </cell>
          <cell r="M31">
            <v>110</v>
          </cell>
          <cell r="N31">
            <v>1.1518938928787879</v>
          </cell>
          <cell r="O31">
            <v>23</v>
          </cell>
        </row>
        <row r="32">
          <cell r="L32">
            <v>24</v>
          </cell>
          <cell r="M32">
            <v>115</v>
          </cell>
          <cell r="N32">
            <v>1.1505400087681159</v>
          </cell>
          <cell r="O32">
            <v>24</v>
          </cell>
        </row>
        <row r="33">
          <cell r="L33">
            <v>25</v>
          </cell>
          <cell r="M33">
            <v>120</v>
          </cell>
          <cell r="N33">
            <v>1.1492989483333336</v>
          </cell>
          <cell r="O33">
            <v>25</v>
          </cell>
        </row>
        <row r="34">
          <cell r="L34">
            <v>26</v>
          </cell>
          <cell r="M34">
            <v>125</v>
          </cell>
          <cell r="N34">
            <v>1.1481571727333333</v>
          </cell>
          <cell r="O34">
            <v>26</v>
          </cell>
        </row>
        <row r="35">
          <cell r="L35">
            <v>27</v>
          </cell>
          <cell r="M35">
            <v>130</v>
          </cell>
          <cell r="N35">
            <v>1.1471032260256411</v>
          </cell>
          <cell r="O35">
            <v>27</v>
          </cell>
        </row>
        <row r="36">
          <cell r="L36">
            <v>28</v>
          </cell>
          <cell r="M36">
            <v>135</v>
          </cell>
          <cell r="N36">
            <v>1.1461273494444446</v>
          </cell>
          <cell r="O36">
            <v>28</v>
          </cell>
        </row>
        <row r="37">
          <cell r="L37">
            <v>29</v>
          </cell>
          <cell r="M37">
            <v>140</v>
          </cell>
          <cell r="N37">
            <v>1.1452211783333335</v>
          </cell>
          <cell r="O37">
            <v>29</v>
          </cell>
        </row>
        <row r="38">
          <cell r="L38">
            <v>30</v>
          </cell>
          <cell r="M38">
            <v>145</v>
          </cell>
          <cell r="N38">
            <v>1.1443775017816094</v>
          </cell>
          <cell r="O38">
            <v>30</v>
          </cell>
        </row>
        <row r="39">
          <cell r="L39">
            <v>31</v>
          </cell>
          <cell r="M39">
            <v>150</v>
          </cell>
          <cell r="N39">
            <v>1.1435900703333333</v>
          </cell>
          <cell r="O39">
            <v>31</v>
          </cell>
        </row>
        <row r="40">
          <cell r="L40">
            <v>32</v>
          </cell>
          <cell r="M40">
            <v>155</v>
          </cell>
          <cell r="N40">
            <v>1.1428534409139788</v>
          </cell>
          <cell r="O40">
            <v>32</v>
          </cell>
        </row>
        <row r="41">
          <cell r="L41">
            <v>33</v>
          </cell>
          <cell r="M41">
            <v>160</v>
          </cell>
          <cell r="N41">
            <v>1.1421628508333335</v>
          </cell>
          <cell r="O41">
            <v>33</v>
          </cell>
        </row>
        <row r="42">
          <cell r="L42">
            <v>34</v>
          </cell>
          <cell r="M42">
            <v>165</v>
          </cell>
          <cell r="N42">
            <v>1.1415141146969698</v>
          </cell>
          <cell r="O42">
            <v>34</v>
          </cell>
        </row>
        <row r="43">
          <cell r="L43">
            <v>35</v>
          </cell>
          <cell r="M43">
            <v>170</v>
          </cell>
          <cell r="N43">
            <v>1.1409035395098039</v>
          </cell>
          <cell r="O43">
            <v>35</v>
          </cell>
        </row>
        <row r="44">
          <cell r="L44">
            <v>36</v>
          </cell>
          <cell r="M44">
            <v>175</v>
          </cell>
          <cell r="N44">
            <v>1.1403278543333335</v>
          </cell>
          <cell r="O44">
            <v>36</v>
          </cell>
        </row>
        <row r="45">
          <cell r="L45">
            <v>37</v>
          </cell>
          <cell r="M45">
            <v>180</v>
          </cell>
          <cell r="N45">
            <v>1.1397841516666667</v>
          </cell>
          <cell r="O45">
            <v>37</v>
          </cell>
        </row>
        <row r="46">
          <cell r="L46">
            <v>38</v>
          </cell>
          <cell r="M46">
            <v>185</v>
          </cell>
          <cell r="N46">
            <v>1.1392698383333333</v>
          </cell>
          <cell r="O46">
            <v>38</v>
          </cell>
        </row>
        <row r="47">
          <cell r="L47">
            <v>39</v>
          </cell>
          <cell r="M47">
            <v>190</v>
          </cell>
          <cell r="N47">
            <v>1.1387825941228071</v>
          </cell>
          <cell r="O47">
            <v>39</v>
          </cell>
        </row>
        <row r="48">
          <cell r="L48">
            <v>40</v>
          </cell>
          <cell r="M48">
            <v>195</v>
          </cell>
          <cell r="N48">
            <v>1.138320336794872</v>
          </cell>
          <cell r="O48">
            <v>40</v>
          </cell>
        </row>
        <row r="49">
          <cell r="L49">
            <v>41</v>
          </cell>
          <cell r="M49">
            <v>200</v>
          </cell>
          <cell r="N49">
            <v>1.1378811923333334</v>
          </cell>
          <cell r="O49">
            <v>41</v>
          </cell>
        </row>
      </sheetData>
      <sheetData sheetId="18">
        <row r="9">
          <cell r="L9">
            <v>1</v>
          </cell>
          <cell r="M9">
            <v>0</v>
          </cell>
          <cell r="N9">
            <v>1.2683674783333334</v>
          </cell>
          <cell r="O9">
            <v>1</v>
          </cell>
        </row>
        <row r="10">
          <cell r="L10">
            <v>2</v>
          </cell>
          <cell r="M10">
            <v>0.5</v>
          </cell>
          <cell r="N10">
            <v>1.2683674783333334</v>
          </cell>
          <cell r="O10">
            <v>2</v>
          </cell>
        </row>
        <row r="11">
          <cell r="L11">
            <v>3</v>
          </cell>
          <cell r="M11">
            <v>1</v>
          </cell>
          <cell r="N11">
            <v>1.2683664083333335</v>
          </cell>
          <cell r="O11">
            <v>3</v>
          </cell>
        </row>
        <row r="12">
          <cell r="L12">
            <v>4</v>
          </cell>
          <cell r="M12">
            <v>2</v>
          </cell>
          <cell r="N12">
            <v>1.2645256433333334</v>
          </cell>
          <cell r="O12">
            <v>4</v>
          </cell>
        </row>
        <row r="13">
          <cell r="L13">
            <v>5</v>
          </cell>
          <cell r="M13">
            <v>5</v>
          </cell>
          <cell r="N13">
            <v>1.2620694583333334</v>
          </cell>
          <cell r="O13">
            <v>5</v>
          </cell>
        </row>
        <row r="14">
          <cell r="L14">
            <v>6</v>
          </cell>
          <cell r="M14">
            <v>10</v>
          </cell>
          <cell r="N14">
            <v>1.2533066933333334</v>
          </cell>
          <cell r="O14">
            <v>6</v>
          </cell>
        </row>
        <row r="15">
          <cell r="L15">
            <v>7</v>
          </cell>
          <cell r="M15">
            <v>15</v>
          </cell>
          <cell r="N15">
            <v>1.2145619933333334</v>
          </cell>
          <cell r="O15">
            <v>7</v>
          </cell>
        </row>
        <row r="16">
          <cell r="L16">
            <v>8</v>
          </cell>
          <cell r="M16">
            <v>20</v>
          </cell>
          <cell r="N16">
            <v>1.2139975683333333</v>
          </cell>
          <cell r="O16">
            <v>8</v>
          </cell>
        </row>
        <row r="17">
          <cell r="L17">
            <v>9</v>
          </cell>
          <cell r="M17">
            <v>25</v>
          </cell>
          <cell r="N17">
            <v>1.2084153783333333</v>
          </cell>
          <cell r="O17">
            <v>9</v>
          </cell>
        </row>
        <row r="18">
          <cell r="L18">
            <v>10</v>
          </cell>
          <cell r="M18">
            <v>30</v>
          </cell>
          <cell r="N18">
            <v>1.2009762033333333</v>
          </cell>
          <cell r="O18">
            <v>10</v>
          </cell>
        </row>
        <row r="19">
          <cell r="L19">
            <v>11</v>
          </cell>
          <cell r="M19">
            <v>40</v>
          </cell>
          <cell r="N19">
            <v>1.1985783333333335</v>
          </cell>
          <cell r="O19">
            <v>11</v>
          </cell>
        </row>
        <row r="20">
          <cell r="L20">
            <v>12</v>
          </cell>
          <cell r="M20">
            <v>50</v>
          </cell>
          <cell r="N20">
            <v>1.1980588483333334</v>
          </cell>
          <cell r="O20">
            <v>12</v>
          </cell>
        </row>
        <row r="21">
          <cell r="L21">
            <v>13</v>
          </cell>
          <cell r="M21">
            <v>60</v>
          </cell>
          <cell r="N21">
            <v>1.1881709783333336</v>
          </cell>
          <cell r="O21">
            <v>13</v>
          </cell>
        </row>
        <row r="22">
          <cell r="L22">
            <v>14</v>
          </cell>
          <cell r="M22">
            <v>70</v>
          </cell>
          <cell r="N22">
            <v>1.1870175183333334</v>
          </cell>
          <cell r="O22">
            <v>14</v>
          </cell>
        </row>
        <row r="23">
          <cell r="L23">
            <v>15</v>
          </cell>
          <cell r="M23">
            <v>80</v>
          </cell>
          <cell r="N23">
            <v>1.1870175183333334</v>
          </cell>
          <cell r="O23">
            <v>15</v>
          </cell>
        </row>
        <row r="24">
          <cell r="L24">
            <v>16</v>
          </cell>
          <cell r="M24">
            <v>90</v>
          </cell>
          <cell r="N24">
            <v>1.1845072983333333</v>
          </cell>
          <cell r="O24">
            <v>16</v>
          </cell>
        </row>
        <row r="25">
          <cell r="L25">
            <v>17</v>
          </cell>
          <cell r="M25">
            <v>100</v>
          </cell>
          <cell r="N25">
            <v>1.1845072983333333</v>
          </cell>
          <cell r="O25">
            <v>17</v>
          </cell>
        </row>
        <row r="26">
          <cell r="L26">
            <v>18</v>
          </cell>
          <cell r="M26">
            <v>150</v>
          </cell>
          <cell r="N26">
            <v>1.1834833083333334</v>
          </cell>
          <cell r="O26">
            <v>18</v>
          </cell>
        </row>
        <row r="27">
          <cell r="L27">
            <v>19</v>
          </cell>
          <cell r="M27">
            <v>200</v>
          </cell>
          <cell r="N27">
            <v>1.1824336383333334</v>
          </cell>
          <cell r="O27">
            <v>19</v>
          </cell>
        </row>
        <row r="28">
          <cell r="L28">
            <v>20</v>
          </cell>
          <cell r="M28">
            <v>250</v>
          </cell>
          <cell r="N28">
            <v>1.1778722283333334</v>
          </cell>
          <cell r="O28">
            <v>20</v>
          </cell>
        </row>
        <row r="29">
          <cell r="L29">
            <v>21</v>
          </cell>
          <cell r="M29">
            <v>300</v>
          </cell>
          <cell r="N29">
            <v>1.1715517383333334</v>
          </cell>
          <cell r="O29">
            <v>21</v>
          </cell>
        </row>
        <row r="30">
          <cell r="L30">
            <v>22</v>
          </cell>
          <cell r="M30">
            <v>350</v>
          </cell>
          <cell r="N30">
            <v>1.1697915883333332</v>
          </cell>
          <cell r="O30">
            <v>22</v>
          </cell>
        </row>
        <row r="31">
          <cell r="L31">
            <v>23</v>
          </cell>
          <cell r="M31">
            <v>400</v>
          </cell>
          <cell r="N31">
            <v>1.1676505183333334</v>
          </cell>
          <cell r="O31">
            <v>23</v>
          </cell>
        </row>
        <row r="32">
          <cell r="L32">
            <v>24</v>
          </cell>
          <cell r="M32">
            <v>500</v>
          </cell>
          <cell r="N32">
            <v>1.1676505183333334</v>
          </cell>
          <cell r="O32">
            <v>24</v>
          </cell>
        </row>
        <row r="33">
          <cell r="L33">
            <v>25</v>
          </cell>
          <cell r="M33">
            <v>500</v>
          </cell>
          <cell r="N33">
            <v>1.1591921683333333</v>
          </cell>
          <cell r="O33">
            <v>25</v>
          </cell>
        </row>
      </sheetData>
      <sheetData sheetId="19" refreshError="1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  <sheetName val="สรุป"/>
      <sheetName val="sales3level"/>
      <sheetName val="รวมราคาทั้งสิ้น"/>
      <sheetName val="boq"/>
      <sheetName val="SH-F"/>
      <sheetName val="CashFlow"/>
      <sheetName val="SAN REDUCED 1"/>
      <sheetName val="LITF"/>
      <sheetName val="FR"/>
      <sheetName val="SCHEDULE_6"/>
      <sheetName val="SCHEDULE_4"/>
      <sheetName val="Sheet1"/>
      <sheetName val="stair"/>
      <sheetName val="footing"/>
      <sheetName val="EE PR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รวมราคาทั้งสิ้น"/>
      <sheetName val="FR"/>
      <sheetName val="Sheet1"/>
      <sheetName val="วัดใต้"/>
      <sheetName val="산근"/>
      <sheetName val="#REF"/>
      <sheetName val="封面 "/>
      <sheetName val="粉刷"/>
      <sheetName val="裝修"/>
      <sheetName val="風管工程"/>
      <sheetName val="合約價"/>
      <sheetName val="ราคาต่อหน่วย2-9"/>
      <sheetName val="????"/>
      <sheetName val="_x0000__x0000__x0000__x0000__x0000_@_x001c__x0014__x0000__x0000__x0000__x0000__x0000__x0002__x0011__x0014__x0000__x0000__x0000__x0000__x0000_ñCe?_x0001__x0000__x0000__x0000_0_x0000_"/>
      <sheetName val="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SUM-AIR-Submit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of Content"/>
      <sheetName val="DATA"/>
      <sheetName val="Adjust Cost"/>
      <sheetName val="Detail of Cost Estimate"/>
      <sheetName val="TOC-A"/>
      <sheetName val="TOC"/>
      <sheetName val="TOC-Quan"/>
      <sheetName val="Clear"/>
      <sheetName val="common excavation"/>
      <sheetName val="Rock Exc"/>
      <sheetName val="stockpile"/>
      <sheetName val="loading"/>
      <sheetName val="Haul&amp;spread"/>
      <sheetName val="RockEX"/>
      <sheetName val="Slope"/>
      <sheetName val="TunnelEx"/>
      <sheetName val="Underground Exc"/>
      <sheetName val="Tunnel Sup"/>
      <sheetName val="Steel Rib Support"/>
      <sheetName val="Rock bolts"/>
      <sheetName val="Wire mesh"/>
      <sheetName val="Shotcrete (2)"/>
      <sheetName val="1A Impervious"/>
      <sheetName val="1B Random"/>
      <sheetName val="Rock Blasting"/>
      <sheetName val="spreading"/>
      <sheetName val="com4p"/>
      <sheetName val="2A Fine Filter"/>
      <sheetName val="com8p250"/>
      <sheetName val="2B Coarse Filter"/>
      <sheetName val="3A Trans"/>
      <sheetName val="com8p500"/>
      <sheetName val="3B&amp;3DRock"/>
      <sheetName val="com8p1000"/>
      <sheetName val="3CRock"/>
      <sheetName val="com8p1500"/>
      <sheetName val="3E Riprap"/>
      <sheetName val="Concrete"/>
      <sheetName val="fine aggregate (2)"/>
      <sheetName val="coarse"/>
      <sheetName val="REINFORCEMENT AND METAL WORKS"/>
      <sheetName val="Formwork"/>
      <sheetName val="ConcWork"/>
      <sheetName val="Dam Plinth"/>
      <sheetName val="Face Slab"/>
      <sheetName val="Wave Wall"/>
      <sheetName val="Per Top"/>
      <sheetName val="Per DTH"/>
      <sheetName val="Grout"/>
      <sheetName val="Comp Water"/>
      <sheetName val="Cofferdam"/>
      <sheetName val="Instrumentation"/>
      <sheetName val="Care of Water"/>
      <sheetName val="Bridge"/>
      <sheetName val="Underdrain"/>
      <sheetName val="Arch"/>
      <sheetName val="Cable Trench"/>
      <sheetName val="Cable Terminal"/>
      <sheetName val="Control Bldg"/>
      <sheetName val="Air-Vent"/>
      <sheetName val="Illumination"/>
      <sheetName val="Plumbing"/>
      <sheetName val="Ground"/>
      <sheetName val="Misc1"/>
      <sheetName val="Hauling by 10 w"/>
      <sheetName val="Summary-O&amp;O"/>
      <sheetName val="BasicWage"/>
      <sheetName val="Materialcost"/>
      <sheetName val="AirCon"/>
      <sheetName val="EE"/>
      <sheetName val="Cost Estimate"/>
      <sheetName val="Eq mo-demo"/>
      <sheetName val="Road"/>
      <sheetName val="Power"/>
      <sheetName val="Plant"/>
      <sheetName val="Ass.Equip."/>
      <sheetName val="Cal Sheet"/>
      <sheetName val="Comp.Factor"/>
      <sheetName val="Housing"/>
      <sheetName val="Equipments Cost"/>
      <sheetName val="Bulldozer"/>
      <sheetName val="Backhoe"/>
      <sheetName val="Dragline"/>
      <sheetName val="loadsh"/>
      <sheetName val="TrackLoader"/>
      <sheetName val="WheelLoader"/>
      <sheetName val="DumpTruck"/>
      <sheetName val="HydraulicDrill"/>
      <sheetName val="Tamrockdrill"/>
      <sheetName val="OL0.3"/>
      <sheetName val="Winch"/>
      <sheetName val="Generator"/>
      <sheetName val="ConcTruck"/>
      <sheetName val="Water"/>
      <sheetName val="PickTruck"/>
      <sheetName val="VibRoller"/>
      <sheetName val="RRollCp20"/>
      <sheetName val="Grader"/>
      <sheetName val="AirComp"/>
      <sheetName val="TCraneTG100"/>
      <sheetName val="ConcPump"/>
      <sheetName val="OO"/>
      <sheetName val="Sand"/>
      <sheetName val="Rock excavation"/>
      <sheetName val="Benching Blast"/>
      <sheetName val="Summary"/>
      <sheetName val="Spillway"/>
      <sheetName val="Met#2"/>
      <sheetName val="Summary (2)"/>
      <sheetName val="hauling"/>
      <sheetName val="Rockhaualing"/>
      <sheetName val="Hauling (2)"/>
      <sheetName val="Hauling (3)"/>
      <sheetName val="compaction"/>
      <sheetName val="rock excavation (2)"/>
      <sheetName val="Dam&amp;Spillway"/>
      <sheetName val="laterite"/>
      <sheetName val="Core  Drill"/>
      <sheetName val="rotary"/>
      <sheetName val="Abb Water"/>
      <sheetName val="Build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93">
          <cell r="S93">
            <v>582.38304924242425</v>
          </cell>
        </row>
        <row r="147">
          <cell r="S147">
            <v>411.53121935763886</v>
          </cell>
        </row>
        <row r="199">
          <cell r="M199">
            <v>1034.51784</v>
          </cell>
        </row>
        <row r="251">
          <cell r="M251">
            <v>808.62450666666666</v>
          </cell>
        </row>
        <row r="294">
          <cell r="O294">
            <v>194.38713750000002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งาน"/>
      <sheetName val="ปร.5_รังสิต"/>
      <sheetName val="ปร.4_รังสิต"/>
      <sheetName val="ปร.4_ค่าใช้จ่ายพิเศษ"/>
      <sheetName val="1.1.1"/>
      <sheetName val="1.2.1"/>
      <sheetName val="1.2.2"/>
      <sheetName val="1.3.1"/>
      <sheetName val="1.3.2"/>
      <sheetName val="1.3.3"/>
      <sheetName val="2.1.1"/>
      <sheetName val="ตารางสรุปราคา"/>
      <sheetName val="ราคาวัสดุกทม"/>
      <sheetName val="งานปรับแต่งไหล่ทาง"/>
      <sheetName val="งานลานคอนกรีตและทางเท้าปูบล็อก"/>
      <sheetName val="อาคารผันน้ำเข้าสวน"/>
      <sheetName val="คานรัดเข็มพืดและ L-wall"/>
      <sheetName val="งานคานรัดหัว"/>
      <sheetName val="ราคาต่อหน่วยงานจัดจราจร"/>
      <sheetName val="คันป้องกันแบบถอดประกอบ"/>
      <sheetName val="คอนกรีตปิดหน้าหลังกำแพง"/>
      <sheetName val="ราคาต่อหน่วยงานพื้นทาง..."/>
      <sheetName val="ราคา Corrugate"/>
      <sheetName val="หา FACTOR F"/>
      <sheetName val="Sheet1"/>
      <sheetName val="PL"/>
      <sheetName val="ภูมิทัศน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>
        <row r="20">
          <cell r="J20" t="e">
            <v>#REF!</v>
          </cell>
        </row>
      </sheetData>
      <sheetData sheetId="24" refreshError="1"/>
      <sheetData sheetId="25" refreshError="1"/>
      <sheetData sheetId="2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งาน"/>
      <sheetName val="ตารางสรุป"/>
      <sheetName val="ตารางเพิ่มลด"/>
      <sheetName val="สารบัญแบบ"/>
      <sheetName val="รายละเอียดงานเพิ่มลด"/>
      <sheetName val="รายละเอียดงานเพิ่ม"/>
      <sheetName val="รายละเอียดงานลด"/>
      <sheetName val="รายละเอียดงานคงเดิม"/>
      <sheetName val="ตารางสรุปเลขที่BOQ"/>
      <sheetName val="ตารางสรุปราคาก่อสร้าง"/>
      <sheetName val="ปร.5_รังสิต(เปรียบเทียบ)"/>
      <sheetName val="ปร.4_รังสิตเปรียบเทียบ"/>
      <sheetName val="ปร.4_ค่าใช้จ่ายพิเศษ (เปรียบเท)"/>
      <sheetName val="ปร.5_รังสิต "/>
      <sheetName val="ปร.4_รังสิต"/>
      <sheetName val="ปร.4_ค่าใช้จ่ายพิเศษ"/>
      <sheetName val="1.1.1"/>
      <sheetName val="1.2.1"/>
      <sheetName val="1.2.2"/>
      <sheetName val="1.3.1"/>
      <sheetName val="1.3.2"/>
      <sheetName val="1.3.3"/>
      <sheetName val="2.1.1"/>
      <sheetName val="ตารางสรุปราคา"/>
      <sheetName val="ราคาวัสดุกทม"/>
      <sheetName val="งานปรับแต่งไหล่ทาง"/>
      <sheetName val="งานลานคอนกรีตและทางเท้าปูบล็อก"/>
      <sheetName val="อาคารผันน้ำเข้าสวน (2)"/>
      <sheetName val="อาคารผันน้ำเข้าสวน"/>
      <sheetName val="คานรัดเข็มพืดและ L-wall"/>
      <sheetName val="งานคานรัดหัว"/>
      <sheetName val="งานรางระบายน้ำรูปตัวยู บ่อพัก"/>
      <sheetName val="ราคาต่อหน่วยงานจัดจราจร"/>
      <sheetName val="คันป้องกันแบบถอดประกอบ"/>
      <sheetName val="คอนกรีตปิดหน้าหลังกำแพง"/>
      <sheetName val="ราคาต่อหน่วยงานพื้นทาง..."/>
      <sheetName val="ราคา Corrugate"/>
      <sheetName val="ส่วนบรรจบสะพาน"/>
      <sheetName val="ส่วนบรรจบรางรถไฟ"/>
      <sheetName val="ราคารางระบายน้ำรูปตัววี"/>
      <sheetName val="หา FACTOR F"/>
      <sheetName val="PL"/>
      <sheetName val="บาน_เครื่องยก"/>
      <sheetName val="อาคาร"/>
      <sheetName val="งานทาง"/>
      <sheetName val="สะพาน_ท่อเหลี่ยม"/>
      <sheetName val="ส่วนใส่ปริมาณงาน"/>
      <sheetName val="ส่วนคำนวณ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URE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산근"/>
      <sheetName val="공사내역"/>
      <sheetName val="찍기"/>
      <sheetName val="DRUM"/>
      <sheetName val="PIPE-HOT"/>
      <sheetName val="bldg list"/>
      <sheetName val="WT-LIST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토목품셈"/>
      <sheetName val="일위대가"/>
      <sheetName val="Sheet4"/>
      <sheetName val="sum"/>
      <sheetName val="M 11"/>
      <sheetName val="Backup"/>
      <sheetName val="KP1590_E"/>
      <sheetName val="기초견적가"/>
      <sheetName val="연돌일위집계"/>
      <sheetName val="갑지"/>
      <sheetName val="대비표"/>
      <sheetName val="#REF"/>
      <sheetName val="당초"/>
      <sheetName val="표지"/>
      <sheetName val="B1"/>
      <sheetName val="Miser-P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Spool Status"/>
      <sheetName val="DC SUM PRO_1"/>
      <sheetName val="DC SUM PRO_2"/>
      <sheetName val="DC SUM PRO_3"/>
      <sheetName val="DC SUM SUO"/>
      <sheetName val="Shut down"/>
      <sheetName val="Building"/>
      <sheetName val="12CGOU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Int_Wind_Girder"/>
      <sheetName val="Shell_(App_A)"/>
      <sheetName val="App_F"/>
      <sheetName val="Shell_(VP_Dgn)"/>
      <sheetName val="cost Form"/>
      <sheetName val="M_11"/>
      <sheetName val="bldg_list"/>
      <sheetName val="수입"/>
      <sheetName val="ITC 현황"/>
      <sheetName val="포장공자재집계표"/>
      <sheetName val="D-3109"/>
      <sheetName val="95삼성급(본사)"/>
      <sheetName val="EQUIP"/>
      <sheetName val="BID"/>
      <sheetName val="Z"/>
      <sheetName val="Cash2"/>
      <sheetName val="조명시설"/>
      <sheetName val="일년TOTAL"/>
      <sheetName val="MOTOR"/>
      <sheetName val="기계경비(시간당)"/>
      <sheetName val="램머"/>
      <sheetName val="PIPING"/>
      <sheetName val="장비"/>
      <sheetName val="노무"/>
      <sheetName val="자재"/>
      <sheetName val="산근1"/>
      <sheetName val="BQMPALOC"/>
      <sheetName val="Process Piping"/>
      <sheetName val="INPUT DATA OF SCHEDULE"/>
      <sheetName val="code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F801"/>
      <sheetName val="Formwork"/>
      <sheetName val="P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เบื้องต้นโครงการ"/>
      <sheetName val="งานคอนกรีตและงานหิน(ทำเอง)"/>
      <sheetName val="ค่าแรง 1"/>
      <sheetName val="ค่าแรง 2"/>
      <sheetName val="ค่าซ่อม"/>
      <sheetName val="ค่าบ่ม"/>
      <sheetName val="ค่าน้ำมัน"/>
      <sheetName val="ค่าแรง,ดัดผูกเหล็ก"/>
      <sheetName val="ค่าอุปกรณ์"/>
      <sheetName val="วัสดุหลัก(ทำเอง)"/>
      <sheetName val="งานคอนกรีตและงานหิน(จ้างเหมา)"/>
      <sheetName val="วัสดุหลัก(จ้างเหมา)"/>
      <sheetName val="ราคาวัสดุ"/>
      <sheetName val="Fตัวแปค่าขนส่ง"/>
      <sheetName val="ค่าขนส่ง(6ล้อ)"/>
      <sheetName val="ค่าขนส่ง(10ล้อ)"/>
      <sheetName val="ค่าขนส่ง(พ่วง)"/>
      <sheetName val="อัตราราคางานดิน"/>
      <sheetName val="อัตราราคางานทาง"/>
      <sheetName val="ราคางานระเบิดหิน"/>
      <sheetName val="บัญชีค่าแรงงาน"/>
      <sheetName val="ค่างานต้นทุน"/>
      <sheetName val="boq"/>
      <sheetName val="breakdow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산근"/>
      <sheetName val="갑지"/>
      <sheetName val="대비표"/>
      <sheetName val="PROCURE"/>
      <sheetName val="재료비"/>
      <sheetName val="PIPE-HOT"/>
      <sheetName val="TTL"/>
      <sheetName val="inter"/>
      <sheetName val="HX"/>
      <sheetName val="집계표(OPTION)"/>
      <sheetName val="단면가정"/>
      <sheetName val="설계조건"/>
      <sheetName val="Z"/>
      <sheetName val="Cash2"/>
      <sheetName val="PROPOSAL"/>
      <sheetName val="Sheet1"/>
      <sheetName val="운반"/>
      <sheetName val="단면검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เมนู"/>
      <sheetName val="4.ข้อมูลโครงการ"/>
      <sheetName val="5.ราคาวัสดุ-ค่าแรง"/>
      <sheetName val="3.ข้อมูลขนส่ง"/>
      <sheetName val="6.ค่างานต้นทุน"/>
      <sheetName val="ปริมาณงาน"/>
      <sheetName val="2.ปร.4"/>
      <sheetName val="ปร.5"/>
      <sheetName val="approach"/>
      <sheetName val="ราคาราง"/>
      <sheetName val="ราคาราง (3)"/>
      <sheetName val="ค่าเสื่อมราคา"/>
      <sheetName val="SingleBox ดัดแปลง"/>
      <sheetName val="คสล.280มีรอยต่อ(0.20)"/>
      <sheetName val="SingleBox 1"/>
      <sheetName val="คสล.280ไม่มีรอยต่อ(0.15 ม.)"/>
      <sheetName val="ท่อกลม"/>
      <sheetName val="ดินตัด-ถม"/>
      <sheetName val="widening  "/>
      <sheetName val="ทางเชื่อม"/>
      <sheetName val="HW&amp;EW"/>
      <sheetName val="ป้ายจราจร"/>
      <sheetName val="รางระบาย"/>
      <sheetName val="ราคาราง (2)"/>
      <sheetName val="SingleBox 2"/>
      <sheetName val="SingleBox 3"/>
      <sheetName val="SingleBox 4"/>
      <sheetName val="Multi_Box 1"/>
      <sheetName val="Multi_Box 2"/>
      <sheetName val="Multi_Box 3"/>
      <sheetName val="Multi_Box 4"/>
      <sheetName val="ข้อมูล_Box"/>
      <sheetName val="ข้อมูลสะพาน1"/>
      <sheetName val="ข้อมูลคำนวณ1"/>
      <sheetName val="ค่างานต้นทุนสะพาน1"/>
      <sheetName val="ปร.4สะพาน1"/>
      <sheetName val="หักค่าขนส่ง"/>
      <sheetName val="คสล.280มีรอยต่อ (2)"/>
      <sheetName val="คสล.280ไม่มีรอยต่อ (2)"/>
      <sheetName val="คสล.280ไม่มีรอยต่อ (3)"/>
      <sheetName val="คสล.280ไร้เหล็กเสริม(ก)"/>
      <sheetName val="คสล.325ksc"/>
      <sheetName val="ค่ากำแพงปากท่อ"/>
      <sheetName val="อำนวยการ"/>
      <sheetName val="ดอกเบี้ย-กำไร"/>
      <sheetName val="หกล้อขนส่ง"/>
      <sheetName val="สิบล้อขนส่ง"/>
      <sheetName val="รถพ่วงขนส่ง"/>
      <sheetName val="Factor F_Road"/>
      <sheetName val="Factor F_Bridge-Box"/>
      <sheetName val="ค่าขนส่ง(6ล้อ)"/>
      <sheetName val="ค่าขนส่ง(พ่วง)"/>
      <sheetName val="ค่างานต้นทุน"/>
    </sheetNames>
    <sheetDataSet>
      <sheetData sheetId="0"/>
      <sheetData sheetId="1"/>
      <sheetData sheetId="2"/>
      <sheetData sheetId="3">
        <row r="48">
          <cell r="F48">
            <v>25412.15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FIT"/>
      <sheetName val="P-L"/>
      <sheetName val="BUDg"/>
      <sheetName val="예산"/>
      <sheetName val="FAS"/>
      <sheetName val="FCST"/>
      <sheetName val="M_H"/>
      <sheetName val="F_MONY"/>
      <sheetName val="환보고"/>
      <sheetName val="환자료"/>
      <sheetName val="inter"/>
      <sheetName val="노무비(MM)"/>
      <sheetName val="노무비(비용)"/>
      <sheetName val="공사비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Module2"/>
      <sheetName val="Module3"/>
      <sheetName val="COA-17"/>
      <sheetName val="C-18"/>
      <sheetName val="별총"/>
      <sheetName val="갑지"/>
      <sheetName val="h-013211-2"/>
      <sheetName val="SG"/>
      <sheetName val="총괄표"/>
      <sheetName val="POWER"/>
      <sheetName val="Plan"/>
      <sheetName val="TTL"/>
      <sheetName val="CAT_5"/>
      <sheetName val="SHL"/>
      <sheetName val="도"/>
      <sheetName val="LinerWt"/>
      <sheetName val="일위대가"/>
      <sheetName val="기계내역서"/>
      <sheetName val="Summary Sheets"/>
      <sheetName val="산근"/>
      <sheetName val="인원계획"/>
      <sheetName val="INSTR"/>
      <sheetName val="DESIGN"/>
      <sheetName val="OCT.FDN"/>
      <sheetName val="VXXXXX"/>
      <sheetName val="12CGOU"/>
      <sheetName val="EQUIP LIST"/>
      <sheetName val="CST_STAT"/>
      <sheetName val="Input"/>
      <sheetName val="Activity"/>
      <sheetName val="Crew"/>
      <sheetName val="Piping"/>
      <sheetName val="Pipe Supports"/>
      <sheetName val="3. GROUNDING SYSTEM"/>
      <sheetName val="공조위생"/>
      <sheetName val="노임9월"/>
      <sheetName val="기준"/>
      <sheetName val="FILTER"/>
      <sheetName val="Cash2"/>
      <sheetName val="Z"/>
      <sheetName val="rate"/>
      <sheetName val="P-HOT.XLS"/>
      <sheetName val="WORK-VOL"/>
      <sheetName val="Process Piping"/>
      <sheetName val="내역서"/>
      <sheetName val="실행내역"/>
      <sheetName val="9_Material Rates"/>
      <sheetName val="1_References"/>
      <sheetName val="boq"/>
      <sheetName val="단가"/>
      <sheetName val="blk"/>
      <sheetName val="Sheet3"/>
      <sheetName val="EQT-ESTN"/>
      <sheetName val="당진1,2호기전선관설치및접지4차공사내역서-을지"/>
      <sheetName val="환율"/>
      <sheetName val="집계표"/>
      <sheetName val="일위대가표"/>
      <sheetName val="견적"/>
      <sheetName val="SKETCH"/>
      <sheetName val="대비표"/>
      <sheetName val="PRO_DCI"/>
      <sheetName val="INST_DCI"/>
      <sheetName val="HVAC_DCI"/>
      <sheetName val="PIPE_DCI"/>
      <sheetName val="B"/>
      <sheetName val="Material and Manpower data"/>
      <sheetName val="Pricing Summary"/>
      <sheetName val="Project-A"/>
      <sheetName val="Chart"/>
      <sheetName val="EQUIP"/>
      <sheetName val="견"/>
      <sheetName val="보온자재단가표"/>
      <sheetName val="작성기준"/>
      <sheetName val="Alum."/>
      <sheetName val="Data"/>
      <sheetName val="Calc"/>
      <sheetName val="LEGEND"/>
      <sheetName val="look-up"/>
      <sheetName val="AILC004"/>
      <sheetName val="Fax"/>
      <sheetName val="CALCULATION"/>
      <sheetName val="PROCURE"/>
      <sheetName val="Code"/>
      <sheetName val="현장지지물물량"/>
      <sheetName val="갑지1"/>
      <sheetName val="금액내역서"/>
      <sheetName val="조명시설"/>
      <sheetName val="2.2 STAFF Scedule"/>
      <sheetName val="CONTENTS"/>
      <sheetName val="steam table"/>
      <sheetName val="WORK"/>
      <sheetName val="HORI. VESSEL"/>
      <sheetName val="BQ"/>
      <sheetName val="@PRICE1"/>
      <sheetName val="최종단가"/>
      <sheetName val="#REF"/>
      <sheetName val="입출재고현황 (2)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장비"/>
      <sheetName val="노무"/>
      <sheetName val="자재"/>
      <sheetName val="산근1"/>
      <sheetName val="토목품셈"/>
      <sheetName val="BQMPALOC"/>
      <sheetName val="Rate Analysis"/>
      <sheetName val="Inst Matl Table"/>
      <sheetName val="Inst_Type"/>
      <sheetName val="Loop Type"/>
      <sheetName val="Tracing"/>
      <sheetName val="Hookup"/>
      <sheetName val="WBS"/>
      <sheetName val="Civil"/>
      <sheetName val="DB@Acess"/>
      <sheetName val="내역"/>
      <sheetName val="초기화면"/>
      <sheetName val="Man Hole"/>
      <sheetName val="대로근거"/>
      <sheetName val="중로근거"/>
      <sheetName val="조건표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insulation"/>
      <sheetName val="Sheet5"/>
      <sheetName val="Quantity"/>
      <sheetName val="Sheet1"/>
      <sheetName val="95삼성급(본사)"/>
      <sheetName val="경비"/>
      <sheetName val="Code_Magics"/>
      <sheetName val="MP MOB"/>
      <sheetName val="재료비"/>
      <sheetName val="Car park lease"/>
      <sheetName val="97 사업추정(WEKI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ำนวณค่าขนส่ง"/>
      <sheetName val="Sheet2"/>
      <sheetName val="Sheet3"/>
      <sheetName val="갑지"/>
      <sheetName val="ค่าขนส่ง(6ล้อ)"/>
      <sheetName val="ค่าขนส่ง(พ่วง)"/>
    </sheetNames>
    <sheetDataSet>
      <sheetData sheetId="0">
        <row r="6">
          <cell r="J6">
            <v>1</v>
          </cell>
          <cell r="K6">
            <v>15.5</v>
          </cell>
        </row>
        <row r="7">
          <cell r="J7">
            <v>2</v>
          </cell>
          <cell r="K7">
            <v>16.5</v>
          </cell>
        </row>
        <row r="8">
          <cell r="J8">
            <v>3</v>
          </cell>
          <cell r="K8">
            <v>17.5</v>
          </cell>
        </row>
        <row r="9">
          <cell r="J9">
            <v>4</v>
          </cell>
          <cell r="K9">
            <v>18.5</v>
          </cell>
        </row>
        <row r="10">
          <cell r="J10">
            <v>5</v>
          </cell>
          <cell r="K10">
            <v>19.5</v>
          </cell>
        </row>
        <row r="11">
          <cell r="J11">
            <v>6</v>
          </cell>
          <cell r="K11">
            <v>20.5</v>
          </cell>
        </row>
        <row r="12">
          <cell r="J12">
            <v>7</v>
          </cell>
          <cell r="K12">
            <v>21.5</v>
          </cell>
        </row>
        <row r="13">
          <cell r="J13">
            <v>8</v>
          </cell>
          <cell r="K13">
            <v>22.5</v>
          </cell>
        </row>
        <row r="14">
          <cell r="J14">
            <v>9</v>
          </cell>
          <cell r="K14">
            <v>23.5</v>
          </cell>
        </row>
        <row r="15">
          <cell r="J15">
            <v>10</v>
          </cell>
          <cell r="K15">
            <v>24.5</v>
          </cell>
        </row>
        <row r="16">
          <cell r="J16">
            <v>11</v>
          </cell>
          <cell r="K16">
            <v>25.5</v>
          </cell>
        </row>
        <row r="17">
          <cell r="J17">
            <v>12</v>
          </cell>
          <cell r="K17">
            <v>26.5</v>
          </cell>
        </row>
        <row r="18">
          <cell r="J18">
            <v>13</v>
          </cell>
          <cell r="K18">
            <v>27.5</v>
          </cell>
        </row>
        <row r="19">
          <cell r="J19">
            <v>14</v>
          </cell>
          <cell r="K19">
            <v>28.5</v>
          </cell>
        </row>
        <row r="20">
          <cell r="J20">
            <v>15</v>
          </cell>
          <cell r="K20">
            <v>29.5</v>
          </cell>
        </row>
        <row r="21">
          <cell r="J21">
            <v>16</v>
          </cell>
          <cell r="K21">
            <v>30.5</v>
          </cell>
        </row>
        <row r="22">
          <cell r="J22">
            <v>17</v>
          </cell>
          <cell r="K22">
            <v>31.5</v>
          </cell>
        </row>
        <row r="23">
          <cell r="J23">
            <v>18</v>
          </cell>
          <cell r="K23">
            <v>32.5</v>
          </cell>
        </row>
        <row r="24">
          <cell r="J24">
            <v>19</v>
          </cell>
          <cell r="K24">
            <v>33.5</v>
          </cell>
        </row>
        <row r="25">
          <cell r="J25">
            <v>20</v>
          </cell>
          <cell r="K25">
            <v>34.5</v>
          </cell>
        </row>
        <row r="26">
          <cell r="J26">
            <v>21</v>
          </cell>
          <cell r="K26">
            <v>35.5</v>
          </cell>
        </row>
        <row r="27">
          <cell r="J27">
            <v>22</v>
          </cell>
          <cell r="K27">
            <v>36.5</v>
          </cell>
        </row>
        <row r="28">
          <cell r="J28">
            <v>23</v>
          </cell>
          <cell r="K28">
            <v>37.5</v>
          </cell>
        </row>
        <row r="29">
          <cell r="J29">
            <v>24</v>
          </cell>
          <cell r="K29">
            <v>38.5</v>
          </cell>
        </row>
        <row r="30">
          <cell r="J30">
            <v>25</v>
          </cell>
          <cell r="K30">
            <v>39.5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Estimate"/>
      <sheetName val="InputCostMaterial"/>
      <sheetName val="Estimate"/>
      <sheetName val="PipeConc"/>
      <sheetName val="Concrete"/>
      <sheetName val="FactorF"/>
      <sheetName val="MachineB"/>
      <sheetName val="OutputTrans"/>
      <sheetName val="Transport"/>
      <sheetName val="FacTrans"/>
      <sheetName val="Toil15.5"/>
      <sheetName val="Toil16.5"/>
      <sheetName val="Toil17.5"/>
      <sheetName val="Toil18.5"/>
      <sheetName val="Toil19.5"/>
      <sheetName val="Toil20.5"/>
      <sheetName val="Toil21.5"/>
      <sheetName val="Toil22.5"/>
      <sheetName val="Toil23.5"/>
      <sheetName val="Toil24.5"/>
      <sheetName val="Toil25.5"/>
      <sheetName val="Toil26.5"/>
      <sheetName val="Toil27.5"/>
      <sheetName val="Toil28.5"/>
      <sheetName val="Toil29.5"/>
      <sheetName val="Toil30.5"/>
      <sheetName val="Toil31.5"/>
      <sheetName val="Toil32.5"/>
      <sheetName val="Toil33.5"/>
      <sheetName val="Toil34.5"/>
      <sheetName val="Toil35.5"/>
      <sheetName val="Toil36.5"/>
      <sheetName val="Toil37.5"/>
      <sheetName val="Toil38.5"/>
      <sheetName val="Toil39.5"/>
      <sheetName val="Toil40.5"/>
      <sheetName val="Toil41.5"/>
      <sheetName val="Toil42.5"/>
      <sheetName val="Toil43.5"/>
      <sheetName val="Toil44.5"/>
      <sheetName val="Toil45.5"/>
      <sheetName val="Toil46.5"/>
      <sheetName val="Toil47.5"/>
      <sheetName val="Toil48.5"/>
      <sheetName val="Toil49.5"/>
      <sheetName val="Toil50.5"/>
      <sheetName val="Toil51.5"/>
      <sheetName val="Toil52.5"/>
      <sheetName val="Toil53.5"/>
      <sheetName val="Toil54.5"/>
      <sheetName val="Toil55.5"/>
      <sheetName val="Toil56.5"/>
      <sheetName val="Toil57.5"/>
      <sheetName val="Toil58.5"/>
      <sheetName val="Toil59.5"/>
      <sheetName val="Toil60.5"/>
      <sheetName val="Toil61.5"/>
      <sheetName val="Toil62.5"/>
      <sheetName val="Toil63.5"/>
      <sheetName val="Toil64.5"/>
      <sheetName val="Toil65.5"/>
      <sheetName val="Toil66.5"/>
      <sheetName val="Toil67.5"/>
      <sheetName val="Toil68.5"/>
      <sheetName val="Toil69.5"/>
      <sheetName val="OutputSoilC"/>
      <sheetName val="ขยายตัว,ยุบ"/>
      <sheetName val="oil15.5"/>
      <sheetName val="oil16.5"/>
      <sheetName val="oil17.5"/>
      <sheetName val="oil18.5"/>
      <sheetName val="oil19.5"/>
      <sheetName val="oil20.5"/>
      <sheetName val="oil21.5"/>
      <sheetName val="oil22.5"/>
      <sheetName val="oil23.5"/>
      <sheetName val="oil24.5"/>
      <sheetName val="oil25.5"/>
      <sheetName val="oil26.5"/>
      <sheetName val="oil27.5"/>
      <sheetName val="oil28.5"/>
      <sheetName val="oil29.5"/>
      <sheetName val="oil30.5"/>
      <sheetName val="oil31.5"/>
      <sheetName val="oil32.5"/>
      <sheetName val="oil33.5"/>
      <sheetName val="oil34.5"/>
      <sheetName val="oil35.5"/>
      <sheetName val="oil36.5"/>
      <sheetName val="oil37.5"/>
      <sheetName val="oil38.5"/>
      <sheetName val="39.5"/>
      <sheetName val="oil40.5"/>
      <sheetName val="oil41.5"/>
      <sheetName val="oil42.5"/>
      <sheetName val="oil43.5"/>
      <sheetName val="oil44.5"/>
      <sheetName val="oil45.5"/>
      <sheetName val="oil46.5"/>
      <sheetName val="oil47.5"/>
      <sheetName val="oil48.5"/>
      <sheetName val="oil49.5"/>
      <sheetName val="oil50.5"/>
      <sheetName val="oil51.5"/>
      <sheetName val="oil52.5"/>
      <sheetName val="oil53.5"/>
      <sheetName val="oil54.5"/>
      <sheetName val="oil55.5"/>
      <sheetName val="oil56.5"/>
      <sheetName val="oil57.5"/>
      <sheetName val="oil58.5"/>
      <sheetName val="oil59.5"/>
      <sheetName val="oil60.5"/>
      <sheetName val="oil61.5"/>
      <sheetName val="oil62.5"/>
      <sheetName val="oil63.5"/>
      <sheetName val="oil64.5"/>
      <sheetName val="oil65.5"/>
      <sheetName val="oil66.5"/>
      <sheetName val="oil67.5"/>
      <sheetName val="oil68.5"/>
      <sheetName val="oil69.5"/>
      <sheetName val="5.ราคาวัสดุ-ค่าแรง"/>
      <sheetName val="รถพ่วงขนส่ง"/>
      <sheetName val="สิบล้อขนส่ง"/>
      <sheetName val="หกล้อขนส่ง"/>
      <sheetName val="ค่างานต้นทุน"/>
    </sheetNames>
    <sheetDataSet>
      <sheetData sheetId="0" refreshError="1">
        <row r="4">
          <cell r="C4" t="str">
            <v>หมู่บ้าน</v>
          </cell>
          <cell r="H4" t="str">
            <v>=</v>
          </cell>
        </row>
        <row r="5">
          <cell r="C5" t="str">
            <v>ตำบล</v>
          </cell>
          <cell r="H5" t="str">
            <v>=</v>
          </cell>
        </row>
        <row r="6">
          <cell r="C6" t="str">
            <v>อำเภอ</v>
          </cell>
          <cell r="H6" t="str">
            <v>=</v>
          </cell>
        </row>
        <row r="7">
          <cell r="C7" t="str">
            <v>จังหวัด</v>
          </cell>
          <cell r="H7" t="str">
            <v>=</v>
          </cell>
        </row>
        <row r="9">
          <cell r="C9" t="str">
            <v>รายการวัสดุและข้อมูลประมาณการ</v>
          </cell>
        </row>
        <row r="10">
          <cell r="C10" t="str">
            <v>ระยะทางจากกรุงเทพฯถึงจังหวัด........ กม.</v>
          </cell>
          <cell r="H10" t="str">
            <v>=</v>
          </cell>
        </row>
        <row r="11">
          <cell r="C11" t="str">
            <v>อัตราค่าแรงงานขั้นต่ำ.................บาท/วัน</v>
          </cell>
          <cell r="H11" t="str">
            <v>=</v>
          </cell>
        </row>
        <row r="12">
          <cell r="C12" t="str">
            <v>ระยะทางจากจังหวัดถึงโครงการ</v>
          </cell>
        </row>
        <row r="13">
          <cell r="C13" t="str">
            <v>ระยะทางขนส่งจากแหล่งวัสดุถึงกึ่งกลางหน้างาน .............. กม.</v>
          </cell>
          <cell r="H13" t="str">
            <v>=</v>
          </cell>
        </row>
        <row r="14">
          <cell r="C14" t="str">
            <v>ทางลาดยาง/ ระยะทางราบ................ กม.</v>
          </cell>
          <cell r="H14" t="str">
            <v>=</v>
          </cell>
        </row>
        <row r="15">
          <cell r="C15" t="str">
            <v>ทางลาดยาง/ ระยะทางลูกเนิน............ กม.</v>
          </cell>
          <cell r="H15" t="str">
            <v>=</v>
          </cell>
        </row>
        <row r="16">
          <cell r="C16" t="str">
            <v>ทางลาดยาง/ ระยะทางภูเขา.............. กม.</v>
          </cell>
          <cell r="H16" t="str">
            <v>=</v>
          </cell>
        </row>
        <row r="17">
          <cell r="C17" t="str">
            <v>ทางผิวลูกรัง/ ระยะทางราบ....…............ กม.</v>
          </cell>
          <cell r="H17" t="str">
            <v>=</v>
          </cell>
        </row>
        <row r="18">
          <cell r="C18" t="str">
            <v>ทางผิวลูกรัง/ ระยะทางลูกเนิน.…........... กม.</v>
          </cell>
          <cell r="H18" t="str">
            <v>=</v>
          </cell>
        </row>
        <row r="19">
          <cell r="C19" t="str">
            <v>ทางผิวลูกรัง/ ระยะทางภูเขา.......…........ กม.</v>
          </cell>
          <cell r="H19" t="str">
            <v>=</v>
          </cell>
        </row>
        <row r="20">
          <cell r="C20" t="str">
            <v xml:space="preserve">ราคาน้ำมันดีเซล (เฉลี่ย)  </v>
          </cell>
        </row>
        <row r="21">
          <cell r="C21" t="str">
            <v>1 งานเตรียมพื้นที่</v>
          </cell>
        </row>
        <row r="22">
          <cell r="B22">
            <v>1.1000000000000001</v>
          </cell>
          <cell r="C22" t="str">
            <v>งานถากถาง</v>
          </cell>
          <cell r="H22" t="str">
            <v>=</v>
          </cell>
        </row>
        <row r="23">
          <cell r="B23">
            <v>1.2</v>
          </cell>
          <cell r="C23" t="str">
            <v>งานถากถางและล้มต้นไม้</v>
          </cell>
          <cell r="H23" t="str">
            <v>=</v>
          </cell>
        </row>
        <row r="24">
          <cell r="B24">
            <v>1.3</v>
          </cell>
          <cell r="C24" t="str">
            <v>งานกำจัดวัชพืชด้วยเรือ</v>
          </cell>
          <cell r="H24" t="str">
            <v>=</v>
          </cell>
        </row>
        <row r="25">
          <cell r="B25">
            <v>1.4</v>
          </cell>
          <cell r="C25" t="str">
            <v>งานผันน้ำระหว่างงานก่อสร้าง</v>
          </cell>
        </row>
        <row r="26">
          <cell r="C26" t="str">
            <v>กรณีเป็นงานขุดคลองผันน้ำ คิดเป็นงานดินขุดด้วยเครื่องจักร</v>
          </cell>
          <cell r="H26" t="str">
            <v>=</v>
          </cell>
        </row>
        <row r="27">
          <cell r="C27" t="str">
            <v>กรณีเป็นงานดินถมชั่วคราว  คิดเป็นงานดินถมบดอัดแน่น</v>
          </cell>
          <cell r="H27" t="str">
            <v>=</v>
          </cell>
        </row>
        <row r="28">
          <cell r="B28">
            <v>1.5</v>
          </cell>
          <cell r="C28" t="str">
            <v>งานสูบน้ำระหว่างก่อสร้าง</v>
          </cell>
          <cell r="H28" t="str">
            <v>=</v>
          </cell>
        </row>
        <row r="29">
          <cell r="C29" t="str">
            <v>2 งานดิน</v>
          </cell>
        </row>
        <row r="30">
          <cell r="C30" t="str">
            <v>งานดินขุด (จากแบบ สภาพปกติ)</v>
          </cell>
          <cell r="H30" t="str">
            <v>=</v>
          </cell>
        </row>
        <row r="31">
          <cell r="C31" t="str">
            <v>ดินขุดนำไปถมได้ (อยู่ในดุลพินิจของผู้ประมาณการแต่ไม่มากกว่า  0  ลบ.ม.( สภาพปกติ)</v>
          </cell>
          <cell r="H31" t="str">
            <v>=</v>
          </cell>
        </row>
        <row r="32">
          <cell r="C32" t="str">
            <v>งานดินถม (จากแบบ สภาพแน่น)</v>
          </cell>
          <cell r="H32" t="str">
            <v>=</v>
          </cell>
        </row>
        <row r="33">
          <cell r="C33" t="str">
            <v>ระยะทางขนย้ายดินขุด (ทางลูกรังราบ....…............ กม.)</v>
          </cell>
          <cell r="H33" t="str">
            <v>=</v>
          </cell>
        </row>
        <row r="34">
          <cell r="B34">
            <v>2.1</v>
          </cell>
          <cell r="C34" t="str">
            <v>งานขุดเปิดหน้าดิน(สภาพปกติ)</v>
          </cell>
          <cell r="H34" t="str">
            <v>=</v>
          </cell>
        </row>
        <row r="35">
          <cell r="B35">
            <v>2.2000000000000002</v>
          </cell>
          <cell r="C35" t="str">
            <v>งานดินขุดด้วยแรงคน (สภาพปกติ)</v>
          </cell>
          <cell r="H35" t="str">
            <v>=</v>
          </cell>
        </row>
        <row r="36">
          <cell r="B36">
            <v>2.2999999999999998</v>
          </cell>
          <cell r="C36" t="str">
            <v>งานดินขุดด้วยเครื่องจักร (สภาพปกติ)</v>
          </cell>
          <cell r="H36" t="str">
            <v>=</v>
          </cell>
        </row>
        <row r="37">
          <cell r="B37">
            <v>2.4</v>
          </cell>
          <cell r="C37" t="str">
            <v>งานดินขุดยาก (สภาพปกติ)</v>
          </cell>
          <cell r="H37" t="str">
            <v>=</v>
          </cell>
        </row>
        <row r="38">
          <cell r="C38" t="str">
            <v>ระยะขนย้ายดินขุดยาก (ทางลูกรังราบ....…............ กม.)</v>
          </cell>
          <cell r="H38" t="str">
            <v>=</v>
          </cell>
        </row>
        <row r="39">
          <cell r="B39">
            <v>2.5</v>
          </cell>
          <cell r="C39" t="str">
            <v>งานขุดลอกด้วยรถขุด (สภาพปกติ)</v>
          </cell>
          <cell r="H39" t="str">
            <v>=</v>
          </cell>
        </row>
        <row r="40">
          <cell r="B40">
            <v>2.6</v>
          </cell>
          <cell r="C40" t="str">
            <v>งานขุดลอกด้วยเรือขุด (สภาพปกติ)</v>
          </cell>
          <cell r="H40" t="str">
            <v>=</v>
          </cell>
        </row>
        <row r="41">
          <cell r="B41">
            <v>2.7</v>
          </cell>
          <cell r="C41" t="str">
            <v>งานระเบิดหิน (สภาพปกติ)</v>
          </cell>
          <cell r="D41" t="str">
            <v>( ค่าระเบิดหิน</v>
          </cell>
          <cell r="E41">
            <v>200</v>
          </cell>
          <cell r="F41" t="str">
            <v>บาท/ลบ.ม.)</v>
          </cell>
          <cell r="H41" t="str">
            <v>=</v>
          </cell>
        </row>
        <row r="42">
          <cell r="C42" t="str">
            <v>ระยะขนย้ายระเบิดหิน (ทางลูกรังราบ....…............ กม.)</v>
          </cell>
          <cell r="H42" t="str">
            <v>=</v>
          </cell>
        </row>
        <row r="43">
          <cell r="B43">
            <v>2.8</v>
          </cell>
          <cell r="C43" t="str">
            <v>งานดินถมบดอัดแน่นด้วยแรงคน (สภาพแน่น)</v>
          </cell>
          <cell r="H43" t="str">
            <v>=</v>
          </cell>
        </row>
        <row r="44">
          <cell r="B44">
            <v>2.9</v>
          </cell>
          <cell r="C44" t="str">
            <v>งานดินถมบดอัดแน่นด้วยเครื่องจักรเบา</v>
          </cell>
          <cell r="D44" t="str">
            <v>(ราคาน้ำมันเบนซิน</v>
          </cell>
          <cell r="E44">
            <v>15.5</v>
          </cell>
          <cell r="F44" t="str">
            <v>บาท/ลิตร)</v>
          </cell>
          <cell r="H44" t="str">
            <v>=</v>
          </cell>
        </row>
        <row r="45">
          <cell r="B45" t="str">
            <v>2.10</v>
          </cell>
          <cell r="C45" t="str">
            <v xml:space="preserve">งานดินถมบดอัดแน่นด้วยเครื่องจักร (สภาพแน่น =  สภาพปกติ x (1.25 / 1.6)) </v>
          </cell>
          <cell r="H45" t="str">
            <v>=</v>
          </cell>
        </row>
        <row r="46">
          <cell r="B46">
            <v>2.11</v>
          </cell>
          <cell r="C46" t="str">
            <v>งานดินถมบดอัดแน่นจากบ่อดิน (สภาพแน่น)</v>
          </cell>
          <cell r="H46" t="str">
            <v>=</v>
          </cell>
        </row>
        <row r="47">
          <cell r="C47" t="str">
            <v>ราคาที่ดิน (ราคาประเมิน จากกรมที่ดิน บาท/ไร่)</v>
          </cell>
          <cell r="H47" t="str">
            <v>=</v>
          </cell>
        </row>
        <row r="48">
          <cell r="C48" t="str">
            <v>ระยะขนย้ายดิน (ทางลูกรังราบ....…............ กม.)</v>
          </cell>
          <cell r="H48" t="str">
            <v>=</v>
          </cell>
        </row>
        <row r="49">
          <cell r="B49">
            <v>2.12</v>
          </cell>
          <cell r="C49" t="str">
            <v>งานลูกรังบดอัดแน่น</v>
          </cell>
          <cell r="H49" t="str">
            <v>=</v>
          </cell>
        </row>
        <row r="50">
          <cell r="C50" t="str">
            <v>ราคาลูกรังจากแหล่ง (บาท/ ลบ.ม.)</v>
          </cell>
          <cell r="H50" t="str">
            <v>=</v>
          </cell>
        </row>
        <row r="51">
          <cell r="C51" t="str">
            <v xml:space="preserve">   กรณี มีค่าขุดเปิดหน้าบ่อลูกรัง (บาท/ ลบ.ม.)</v>
          </cell>
          <cell r="H51" t="str">
            <v>=</v>
          </cell>
        </row>
        <row r="52">
          <cell r="C52" t="str">
            <v>ระยะขนย้ายดิน (ทางลูกรังราบ....…............ กม.)</v>
          </cell>
          <cell r="H52" t="str">
            <v>=</v>
          </cell>
        </row>
        <row r="53">
          <cell r="B53">
            <v>2.13</v>
          </cell>
          <cell r="C53" t="str">
            <v>งานปรับแต่งดินขุดขนทิ้ง (สถาพปกติ)</v>
          </cell>
          <cell r="H53" t="str">
            <v>=</v>
          </cell>
        </row>
        <row r="54">
          <cell r="C54" t="str">
            <v>3 งานโครงสร้าง</v>
          </cell>
        </row>
        <row r="55">
          <cell r="C55" t="str">
            <v>ราคาหินใหญ่ หรือกรวด</v>
          </cell>
          <cell r="D55" t="str">
            <v>ระยะขนย้ายหิน (ทางลาดยางราบ......... กม.)</v>
          </cell>
          <cell r="H55" t="str">
            <v>=</v>
          </cell>
        </row>
        <row r="56">
          <cell r="C56" t="str">
            <v>ราคาหินย่อย หรือกรวด</v>
          </cell>
          <cell r="D56" t="str">
            <v>ระยะขนย้ายหิน (ทางลาดยางราบ......... กม.)</v>
          </cell>
          <cell r="H56" t="str">
            <v>=</v>
          </cell>
        </row>
        <row r="57">
          <cell r="C57" t="str">
            <v>ราคาทรายหยาบ</v>
          </cell>
          <cell r="D57" t="str">
            <v>ระยะขนย้ายทราย (ทางลาดยางราบ......... กม.)</v>
          </cell>
          <cell r="H57" t="str">
            <v>=</v>
          </cell>
        </row>
        <row r="58">
          <cell r="C58" t="str">
            <v>ราคาปูนซึเมนต์</v>
          </cell>
          <cell r="H58" t="str">
            <v>=</v>
          </cell>
        </row>
        <row r="59">
          <cell r="C59" t="str">
            <v>ราคาไม้แบบ</v>
          </cell>
          <cell r="H59" t="str">
            <v>=</v>
          </cell>
        </row>
        <row r="60">
          <cell r="C60" t="str">
            <v>อัตราราคาต่อและรื้อแบบ(ค่าแรง)</v>
          </cell>
          <cell r="H60" t="str">
            <v>=</v>
          </cell>
        </row>
        <row r="61">
          <cell r="B61">
            <v>3.1</v>
          </cell>
          <cell r="C61" t="str">
            <v>งานคอนกรีตโครงสร้าง (ปริมาณงานคิดตามแบบ)</v>
          </cell>
          <cell r="H61" t="str">
            <v>=</v>
          </cell>
        </row>
        <row r="62">
          <cell r="C62" t="str">
            <v>งานไม้แบบคอนกรีตโครงสร้าง (ปริมาณงานคิดตามแบบ)</v>
          </cell>
          <cell r="H62" t="str">
            <v>=</v>
          </cell>
        </row>
        <row r="63">
          <cell r="B63">
            <v>3.2</v>
          </cell>
          <cell r="C63" t="str">
            <v>งานคอนกรีตหยาบ (ปริมาณงานคิดตามแบบ)</v>
          </cell>
          <cell r="H63" t="str">
            <v>=</v>
          </cell>
        </row>
        <row r="64">
          <cell r="B64">
            <v>3.3</v>
          </cell>
          <cell r="C64" t="str">
            <v>งานคอนกรีตล้วนปนหินใหญ่ (ปริมาณงานคิดตามแบบ)</v>
          </cell>
          <cell r="H64" t="str">
            <v>=</v>
          </cell>
        </row>
        <row r="65">
          <cell r="C65" t="str">
            <v>งานไม้แบบคอนกรีตล้วนปนหินใหญ่ (ปริมาณงานคิดตามแบบ)</v>
          </cell>
          <cell r="H65" t="str">
            <v>=</v>
          </cell>
        </row>
        <row r="66">
          <cell r="B66">
            <v>3.4</v>
          </cell>
          <cell r="C66" t="str">
            <v>งานเหล็กเสริมคอนกรีต (ปริมาณงานคิดตามแบบ)</v>
          </cell>
          <cell r="H66" t="str">
            <v>=</v>
          </cell>
        </row>
        <row r="67">
          <cell r="B67">
            <v>3.5</v>
          </cell>
          <cell r="C67" t="str">
            <v>งานรอยต่อคอนกรีต (ปริมาณงานคิดตามแบบ)</v>
          </cell>
          <cell r="H67" t="str">
            <v>=</v>
          </cell>
        </row>
        <row r="68">
          <cell r="B68">
            <v>3.6</v>
          </cell>
          <cell r="C68" t="str">
            <v>งานลดแรงดันน้ำ</v>
          </cell>
          <cell r="H68" t="str">
            <v>=</v>
          </cell>
        </row>
        <row r="69">
          <cell r="C69" t="str">
            <v>4. งานป้องกันการกัดเซาะ</v>
          </cell>
        </row>
        <row r="70">
          <cell r="B70">
            <v>4.0999999999999996</v>
          </cell>
          <cell r="C70" t="str">
            <v>งานคอนกรีตดาด</v>
          </cell>
          <cell r="H70" t="str">
            <v>=</v>
          </cell>
        </row>
        <row r="71">
          <cell r="C71" t="str">
            <v>ความหนางานดาดคอนกรีต(ความหนาเฉลี่ย)</v>
          </cell>
          <cell r="H71" t="str">
            <v>=</v>
          </cell>
        </row>
        <row r="72">
          <cell r="C72" t="str">
            <v>งานไม้แบบคอนกรีตดาด</v>
          </cell>
          <cell r="H72" t="str">
            <v>=</v>
          </cell>
        </row>
        <row r="73">
          <cell r="B73">
            <v>4.2</v>
          </cell>
          <cell r="C73" t="str">
            <v>งานหินเรียง</v>
          </cell>
          <cell r="H73" t="str">
            <v>=</v>
          </cell>
        </row>
        <row r="74">
          <cell r="B74">
            <v>4.3</v>
          </cell>
          <cell r="C74" t="str">
            <v>งานหินเรียงในกล่องGabion  and Mattress</v>
          </cell>
          <cell r="H74" t="str">
            <v>=</v>
          </cell>
        </row>
        <row r="75">
          <cell r="B75">
            <v>4.4000000000000004</v>
          </cell>
          <cell r="C75" t="str">
            <v>งานหินเรียงยาแนว</v>
          </cell>
          <cell r="H75" t="str">
            <v>=</v>
          </cell>
        </row>
        <row r="76">
          <cell r="B76">
            <v>4.5</v>
          </cell>
          <cell r="C76" t="str">
            <v>งานหินก่อ</v>
          </cell>
          <cell r="H76" t="str">
            <v>=</v>
          </cell>
        </row>
        <row r="77">
          <cell r="B77">
            <v>4.5999999999999996</v>
          </cell>
          <cell r="C77" t="str">
            <v>งานหินทิ้ง</v>
          </cell>
          <cell r="H77" t="str">
            <v>=</v>
          </cell>
        </row>
        <row r="78">
          <cell r="B78">
            <v>4.7</v>
          </cell>
          <cell r="C78" t="str">
            <v>งานวัสดุกรอง</v>
          </cell>
          <cell r="H78" t="str">
            <v>=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7">
            <v>0</v>
          </cell>
          <cell r="B7">
            <v>18.2361</v>
          </cell>
          <cell r="C7">
            <v>0.66249999999999998</v>
          </cell>
          <cell r="D7">
            <v>5.5</v>
          </cell>
          <cell r="E7">
            <v>24.398599999999998</v>
          </cell>
          <cell r="F7">
            <v>1.244</v>
          </cell>
          <cell r="G7">
            <v>1.07</v>
          </cell>
          <cell r="H7">
            <v>1.3310999999999999</v>
          </cell>
          <cell r="J7">
            <v>1.3713</v>
          </cell>
          <cell r="L7">
            <v>0</v>
          </cell>
          <cell r="M7">
            <v>10.2393</v>
          </cell>
          <cell r="N7">
            <v>0.66249999999999998</v>
          </cell>
          <cell r="O7">
            <v>5.5</v>
          </cell>
          <cell r="P7">
            <v>16.401800000000001</v>
          </cell>
          <cell r="Q7">
            <v>1.1639999999999999</v>
          </cell>
          <cell r="S7">
            <v>1.2455000000000001</v>
          </cell>
          <cell r="U7">
            <v>0</v>
          </cell>
        </row>
        <row r="8">
          <cell r="A8">
            <v>5</v>
          </cell>
          <cell r="B8">
            <v>18.2361</v>
          </cell>
          <cell r="C8">
            <v>0.66249999999999998</v>
          </cell>
          <cell r="D8">
            <v>5.5</v>
          </cell>
          <cell r="E8">
            <v>24.398599999999998</v>
          </cell>
          <cell r="F8">
            <v>1.244</v>
          </cell>
          <cell r="G8">
            <v>1.07</v>
          </cell>
          <cell r="H8">
            <v>1.3310999999999999</v>
          </cell>
          <cell r="J8">
            <v>1.3713</v>
          </cell>
          <cell r="L8">
            <v>5</v>
          </cell>
          <cell r="M8">
            <v>10.2393</v>
          </cell>
          <cell r="N8">
            <v>0.66249999999999998</v>
          </cell>
          <cell r="O8">
            <v>5.5</v>
          </cell>
          <cell r="P8">
            <v>16.401800000000001</v>
          </cell>
          <cell r="Q8">
            <v>1.1639999999999999</v>
          </cell>
          <cell r="S8">
            <v>1.2455000000000001</v>
          </cell>
          <cell r="U8">
            <v>0.5</v>
          </cell>
        </row>
        <row r="9">
          <cell r="A9">
            <v>10</v>
          </cell>
          <cell r="B9">
            <v>14.041</v>
          </cell>
          <cell r="C9">
            <v>0.55000000000000004</v>
          </cell>
          <cell r="D9">
            <v>5.5</v>
          </cell>
          <cell r="E9">
            <v>20.091000000000001</v>
          </cell>
          <cell r="F9">
            <v>1.2009000000000001</v>
          </cell>
          <cell r="G9">
            <v>1.07</v>
          </cell>
          <cell r="H9">
            <v>1.2849999999999999</v>
          </cell>
          <cell r="J9">
            <v>1.3275999999999999</v>
          </cell>
          <cell r="L9">
            <v>10</v>
          </cell>
          <cell r="M9">
            <v>7.9534000000000002</v>
          </cell>
          <cell r="N9">
            <v>0.55000000000000004</v>
          </cell>
          <cell r="O9">
            <v>5.5</v>
          </cell>
          <cell r="P9">
            <v>14.003399999999999</v>
          </cell>
          <cell r="Q9">
            <v>1.1399999999999999</v>
          </cell>
          <cell r="S9">
            <v>1.2198</v>
          </cell>
          <cell r="U9">
            <v>1</v>
          </cell>
        </row>
        <row r="10">
          <cell r="A10">
            <v>20</v>
          </cell>
          <cell r="B10">
            <v>9.7858000000000001</v>
          </cell>
          <cell r="C10">
            <v>0.4375</v>
          </cell>
          <cell r="D10">
            <v>5.5</v>
          </cell>
          <cell r="E10">
            <v>15.7233</v>
          </cell>
          <cell r="F10">
            <v>1.1572</v>
          </cell>
          <cell r="G10">
            <v>1.07</v>
          </cell>
          <cell r="H10">
            <v>1.2382</v>
          </cell>
          <cell r="J10">
            <v>1.2794000000000001</v>
          </cell>
          <cell r="L10">
            <v>15</v>
          </cell>
          <cell r="M10">
            <v>7.8041999999999998</v>
          </cell>
          <cell r="N10">
            <v>0.4375</v>
          </cell>
          <cell r="O10">
            <v>5.5</v>
          </cell>
          <cell r="P10">
            <v>13.7417</v>
          </cell>
          <cell r="Q10">
            <v>1.1374</v>
          </cell>
          <cell r="S10">
            <v>1.2170000000000001</v>
          </cell>
          <cell r="U10">
            <v>2</v>
          </cell>
        </row>
        <row r="11">
          <cell r="A11">
            <v>30</v>
          </cell>
          <cell r="B11">
            <v>6.9081999999999999</v>
          </cell>
          <cell r="C11">
            <v>0.4375</v>
          </cell>
          <cell r="D11">
            <v>5.5</v>
          </cell>
          <cell r="E11">
            <v>12.845700000000001</v>
          </cell>
          <cell r="F11">
            <v>1.1285000000000001</v>
          </cell>
          <cell r="G11">
            <v>1.07</v>
          </cell>
          <cell r="H11">
            <v>1.2074</v>
          </cell>
          <cell r="J11">
            <v>1.2434000000000001</v>
          </cell>
          <cell r="L11">
            <v>20</v>
          </cell>
          <cell r="M11">
            <v>7.5434999999999999</v>
          </cell>
          <cell r="N11">
            <v>0.32500000000000001</v>
          </cell>
          <cell r="O11">
            <v>5.5</v>
          </cell>
          <cell r="P11">
            <v>13.368499999999999</v>
          </cell>
          <cell r="Q11">
            <v>1.1336999999999999</v>
          </cell>
          <cell r="S11">
            <v>1.2130000000000001</v>
          </cell>
          <cell r="U11">
            <v>5</v>
          </cell>
        </row>
        <row r="12">
          <cell r="A12">
            <v>40</v>
          </cell>
          <cell r="B12">
            <v>6.9898999999999996</v>
          </cell>
          <cell r="C12">
            <v>0.28749999999999998</v>
          </cell>
          <cell r="D12">
            <v>5</v>
          </cell>
          <cell r="E12">
            <v>12.2774</v>
          </cell>
          <cell r="F12">
            <v>1.1228</v>
          </cell>
          <cell r="G12">
            <v>1.07</v>
          </cell>
          <cell r="H12">
            <v>1.2014</v>
          </cell>
          <cell r="J12">
            <v>1.2414000000000001</v>
          </cell>
          <cell r="L12">
            <v>25</v>
          </cell>
          <cell r="M12">
            <v>6.3526999999999996</v>
          </cell>
          <cell r="N12">
            <v>0.32500000000000001</v>
          </cell>
          <cell r="O12">
            <v>5</v>
          </cell>
          <cell r="P12">
            <v>12.1777</v>
          </cell>
          <cell r="Q12">
            <v>1.1217999999999999</v>
          </cell>
          <cell r="S12">
            <v>1.2002999999999999</v>
          </cell>
          <cell r="U12">
            <v>10</v>
          </cell>
        </row>
        <row r="13">
          <cell r="A13">
            <v>50</v>
          </cell>
          <cell r="B13">
            <v>6.4551999999999996</v>
          </cell>
          <cell r="C13">
            <v>0.21249999999999999</v>
          </cell>
          <cell r="D13">
            <v>5</v>
          </cell>
          <cell r="E13">
            <v>11.6677</v>
          </cell>
          <cell r="F13">
            <v>1.1167</v>
          </cell>
          <cell r="G13">
            <v>1.07</v>
          </cell>
          <cell r="H13">
            <v>1.1948000000000001</v>
          </cell>
          <cell r="J13">
            <v>1.2354000000000001</v>
          </cell>
          <cell r="L13">
            <v>30</v>
          </cell>
          <cell r="M13">
            <v>6.4889000000000001</v>
          </cell>
          <cell r="N13">
            <v>0.21249999999999999</v>
          </cell>
          <cell r="O13">
            <v>5</v>
          </cell>
          <cell r="P13">
            <v>11.7014</v>
          </cell>
          <cell r="Q13">
            <v>1.117</v>
          </cell>
          <cell r="S13">
            <v>1.1952</v>
          </cell>
          <cell r="U13">
            <v>15</v>
          </cell>
        </row>
        <row r="14">
          <cell r="A14">
            <v>60</v>
          </cell>
          <cell r="B14">
            <v>5.5914999999999999</v>
          </cell>
          <cell r="C14">
            <v>0.21249999999999999</v>
          </cell>
          <cell r="D14">
            <v>5</v>
          </cell>
          <cell r="E14">
            <v>10.804399999999999</v>
          </cell>
          <cell r="F14">
            <v>1.1080000000000001</v>
          </cell>
          <cell r="G14">
            <v>1.07</v>
          </cell>
          <cell r="H14">
            <v>1.1856</v>
          </cell>
          <cell r="J14">
            <v>1.2239</v>
          </cell>
          <cell r="L14">
            <v>35</v>
          </cell>
          <cell r="M14">
            <v>6.0807000000000002</v>
          </cell>
          <cell r="N14">
            <v>0.17499999999999999</v>
          </cell>
          <cell r="O14">
            <v>5</v>
          </cell>
          <cell r="P14">
            <v>11.255699999999999</v>
          </cell>
          <cell r="Q14">
            <v>1.1126</v>
          </cell>
          <cell r="S14">
            <v>1.1903999999999999</v>
          </cell>
          <cell r="U14">
            <v>20</v>
          </cell>
        </row>
        <row r="15">
          <cell r="A15">
            <v>70</v>
          </cell>
          <cell r="B15">
            <v>5.4047999999999998</v>
          </cell>
          <cell r="C15">
            <v>0.17499999999999999</v>
          </cell>
          <cell r="D15">
            <v>4.5</v>
          </cell>
          <cell r="E15">
            <v>10.079800000000001</v>
          </cell>
          <cell r="F15">
            <v>1.1008</v>
          </cell>
          <cell r="G15">
            <v>1.07</v>
          </cell>
          <cell r="H15">
            <v>1.1778999999999999</v>
          </cell>
          <cell r="J15">
            <v>1.2162999999999999</v>
          </cell>
          <cell r="L15">
            <v>40</v>
          </cell>
          <cell r="M15">
            <v>5.5419</v>
          </cell>
          <cell r="N15">
            <v>0.17499999999999999</v>
          </cell>
          <cell r="O15">
            <v>4.5</v>
          </cell>
          <cell r="P15">
            <v>10.716900000000001</v>
          </cell>
          <cell r="Q15">
            <v>1.1072</v>
          </cell>
          <cell r="S15">
            <v>1.1847000000000001</v>
          </cell>
          <cell r="U15">
            <v>25</v>
          </cell>
        </row>
        <row r="16">
          <cell r="A16">
            <v>80</v>
          </cell>
          <cell r="B16">
            <v>5.1508000000000003</v>
          </cell>
          <cell r="C16">
            <v>0.13750000000000001</v>
          </cell>
          <cell r="D16">
            <v>4.5</v>
          </cell>
          <cell r="E16">
            <v>9.7882999999999996</v>
          </cell>
          <cell r="F16">
            <v>1.0979000000000001</v>
          </cell>
          <cell r="G16">
            <v>1.07</v>
          </cell>
          <cell r="H16">
            <v>1.1747000000000001</v>
          </cell>
          <cell r="J16">
            <v>1.2132000000000001</v>
          </cell>
          <cell r="L16">
            <v>45</v>
          </cell>
          <cell r="M16">
            <v>5.1228999999999996</v>
          </cell>
          <cell r="N16">
            <v>0.17499999999999999</v>
          </cell>
          <cell r="O16">
            <v>4.5</v>
          </cell>
          <cell r="P16">
            <v>9.7979000000000003</v>
          </cell>
          <cell r="Q16">
            <v>1.0980000000000001</v>
          </cell>
          <cell r="S16">
            <v>1.1748000000000001</v>
          </cell>
          <cell r="U16">
            <v>30</v>
          </cell>
        </row>
        <row r="17">
          <cell r="A17">
            <v>90</v>
          </cell>
          <cell r="B17">
            <v>4.7691999999999997</v>
          </cell>
          <cell r="C17">
            <v>0.13750000000000001</v>
          </cell>
          <cell r="D17">
            <v>4.5</v>
          </cell>
          <cell r="E17">
            <v>9.4067000000000007</v>
          </cell>
          <cell r="F17">
            <v>1.0941000000000001</v>
          </cell>
          <cell r="G17">
            <v>1.07</v>
          </cell>
          <cell r="H17">
            <v>1.1707000000000001</v>
          </cell>
          <cell r="J17">
            <v>1.208</v>
          </cell>
          <cell r="L17">
            <v>50</v>
          </cell>
          <cell r="M17">
            <v>4.7877000000000001</v>
          </cell>
          <cell r="N17">
            <v>0.17499999999999999</v>
          </cell>
          <cell r="O17">
            <v>4.5</v>
          </cell>
          <cell r="P17">
            <v>9.4626999999999999</v>
          </cell>
          <cell r="Q17">
            <v>1.0946</v>
          </cell>
          <cell r="S17">
            <v>1.1713</v>
          </cell>
          <cell r="U17">
            <v>40</v>
          </cell>
        </row>
        <row r="18">
          <cell r="A18">
            <v>100</v>
          </cell>
          <cell r="B18">
            <v>4.4638999999999998</v>
          </cell>
          <cell r="C18">
            <v>0.13750000000000001</v>
          </cell>
          <cell r="D18">
            <v>4.5</v>
          </cell>
          <cell r="E18">
            <v>9.1013999999999999</v>
          </cell>
          <cell r="F18">
            <v>1.091</v>
          </cell>
          <cell r="G18">
            <v>1.07</v>
          </cell>
          <cell r="H18">
            <v>1.1674</v>
          </cell>
          <cell r="J18">
            <v>1.2038</v>
          </cell>
          <cell r="L18">
            <v>55</v>
          </cell>
          <cell r="M18">
            <v>4.6136999999999997</v>
          </cell>
          <cell r="N18">
            <v>0.17499999999999999</v>
          </cell>
          <cell r="O18">
            <v>4.5</v>
          </cell>
          <cell r="P18">
            <v>9.2887000000000004</v>
          </cell>
          <cell r="Q18">
            <v>1.0929</v>
          </cell>
          <cell r="S18">
            <v>1.1694</v>
          </cell>
          <cell r="U18">
            <v>50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UC6_ค่าขนส่ง"/>
      <sheetName val="ค่าขนส่ง(6ล้อ)"/>
      <sheetName val="ค่าขนส่ง(พ่วง)"/>
    </sheetNames>
    <sheetDataSet>
      <sheetData sheetId="0" refreshError="1"/>
      <sheetData sheetId="1" refreshError="1"/>
      <sheetData sheetId="2" refreshError="1"/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/>
      <sheetData sheetId="1"/>
      <sheetData sheetId="2"/>
      <sheetData sheetId="3"/>
      <sheetData sheetId="4" refreshError="1">
        <row r="29">
          <cell r="W29">
            <v>112.29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2L5"/>
      <sheetName val="รถพ่วงขนส่ง"/>
      <sheetName val="สิบล้อขนส่ง"/>
      <sheetName val="หกล้อขนส่ง"/>
      <sheetName val="LIST"/>
      <sheetName val="Source_ค่าเสื่อมราคา"/>
      <sheetName val="Input 1. ข้อมูลโครงการ"/>
      <sheetName val="82824"/>
      <sheetName val="12 ข้อมูลงานไม้แบบ"/>
      <sheetName val="10 ข้อมูลวัสดุ-ค่าดำเนิน"/>
      <sheetName val="11 ข้อมูลงานCon"/>
      <sheetName val="#REF"/>
    </sheetNames>
    <definedNames>
      <definedName name="acc_ft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er F"/>
      <sheetName val="F_อาคาร"/>
      <sheetName val="ปร6"/>
      <sheetName val="ปร.5(ก) "/>
      <sheetName val="ขั้นตอน"/>
      <sheetName val="โครงสร้าง"/>
      <sheetName val="งานสถาปัตยกรรม "/>
      <sheetName val="งานระบบสุขาภิบาล"/>
      <sheetName val="งานไฟฟ้า"/>
      <sheetName val="ระบบปรับอากาศ"/>
      <sheetName val="ระบบลิฟท์"/>
      <sheetName val="ระบบท่อแก็ส"/>
      <sheetName val="ครุภัณฑ์สั่งจ้า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ตาราง Factor F"/>
      <sheetName val="Factor F "/>
      <sheetName val="1สรุปราคากลาง(กก.)"/>
      <sheetName val="ปริมาณงานและราคา"/>
      <sheetName val="ค่าใช้จ่ายพิเศษ"/>
      <sheetName val="สรุปรายการ"/>
      <sheetName val="สรุปสุดท้าย"/>
      <sheetName val="1ค่าใช้จ่ายพิเศษ"/>
      <sheetName val="ปร.5"/>
      <sheetName val="สรุปถนนL"/>
      <sheetName val="สรุปถนนR"/>
      <sheetName val="สรุปสะพานL"/>
      <sheetName val="ปร.4สะพานL"/>
      <sheetName val="DATA1 L"/>
      <sheetName val="สรุปสะพานR"/>
      <sheetName val="DATA2 R"/>
      <sheetName val="ปร.4สะพานR"/>
      <sheetName val="ปร4สะพาน9PC"/>
      <sheetName val="ปร4สะพาน11PC"/>
      <sheetName val="สรุปBOX_L+R"/>
      <sheetName val="ปร4Box"/>
      <sheetName val="Module3"/>
      <sheetName val="Sheet1"/>
      <sheetName val="ท่อระบายน้ำ"/>
      <sheetName val="1สรุปราคากลาง(สำนัก)"/>
      <sheetName val="12 ข้อมูลงานไม้แบบ"/>
      <sheetName val="10 ข้อมูลวัสดุ-ค่าดำเนิน"/>
      <sheetName val="11 ข้อมูลงานCon"/>
    </sheetNames>
    <sheetDataSet>
      <sheetData sheetId="0"/>
      <sheetData sheetId="1"/>
      <sheetData sheetId="2" refreshError="1"/>
      <sheetData sheetId="3"/>
      <sheetData sheetId="4">
        <row r="7">
          <cell r="B7" t="str">
            <v xml:space="preserve"> - งานเจาะสำรวจชั้นดินงานสะพานความลึกไม่น้อยกว่า 15 ม.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4">
          <cell r="D14">
            <v>11868250.619999999</v>
          </cell>
        </row>
      </sheetData>
      <sheetData sheetId="12">
        <row r="14">
          <cell r="D14">
            <v>11868250.619999999</v>
          </cell>
        </row>
      </sheetData>
      <sheetData sheetId="13" refreshError="1"/>
      <sheetData sheetId="14">
        <row r="14">
          <cell r="D14">
            <v>21380843.400000006</v>
          </cell>
        </row>
      </sheetData>
      <sheetData sheetId="15" refreshError="1"/>
      <sheetData sheetId="16" refreshError="1"/>
      <sheetData sheetId="17">
        <row r="25">
          <cell r="I25">
            <v>103787.29580000001</v>
          </cell>
        </row>
        <row r="50">
          <cell r="I50">
            <v>77669.255500000014</v>
          </cell>
        </row>
        <row r="75">
          <cell r="I75">
            <v>378952.69160000002</v>
          </cell>
        </row>
        <row r="100">
          <cell r="I100">
            <v>166664.56600000002</v>
          </cell>
        </row>
      </sheetData>
      <sheetData sheetId="18">
        <row r="25">
          <cell r="I25">
            <v>106049.76970000002</v>
          </cell>
        </row>
        <row r="75">
          <cell r="I75">
            <v>355414.72999999992</v>
          </cell>
        </row>
        <row r="100">
          <cell r="I100">
            <v>408439.46979999996</v>
          </cell>
        </row>
        <row r="125">
          <cell r="I125">
            <v>430435.76690000005</v>
          </cell>
        </row>
        <row r="150">
          <cell r="I150">
            <v>1639498.5634999999</v>
          </cell>
        </row>
        <row r="175">
          <cell r="I175">
            <v>105196.20599999999</v>
          </cell>
        </row>
      </sheetData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ข้อมูลโครงการ"/>
      <sheetName val="ข้อมูลขนส่ง"/>
      <sheetName val="ราคาวัสดุ"/>
      <sheetName val="ค่างานต้นทุน"/>
      <sheetName val="ผิวคอนกรีต"/>
      <sheetName val="ปร.4"/>
      <sheetName val="ปร.5"/>
      <sheetName val="หักค่าขนส่ง"/>
      <sheetName val="พิมพ์เอกสาร"/>
      <sheetName val="ปร.5 ใส่ค่าเอง"/>
      <sheetName val="ใบสรุป"/>
      <sheetName val="ค่าเสื่อมราคา"/>
      <sheetName val="operate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</sheetNames>
    <sheetDataSet>
      <sheetData sheetId="0"/>
      <sheetData sheetId="1"/>
      <sheetData sheetId="2"/>
      <sheetData sheetId="3"/>
      <sheetData sheetId="4">
        <row r="259">
          <cell r="H259">
            <v>330</v>
          </cell>
        </row>
        <row r="264">
          <cell r="H264">
            <v>330</v>
          </cell>
        </row>
        <row r="300">
          <cell r="H300">
            <v>360</v>
          </cell>
        </row>
        <row r="310">
          <cell r="H310">
            <v>1190</v>
          </cell>
        </row>
        <row r="315">
          <cell r="H315">
            <v>470</v>
          </cell>
        </row>
        <row r="320">
          <cell r="H320">
            <v>470</v>
          </cell>
        </row>
        <row r="325">
          <cell r="H325">
            <v>1190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3">
          <cell r="AH23">
            <v>13</v>
          </cell>
        </row>
      </sheetData>
      <sheetData sheetId="15">
        <row r="27">
          <cell r="AA27">
            <v>25.7</v>
          </cell>
        </row>
      </sheetData>
      <sheetData sheetId="16">
        <row r="22">
          <cell r="BS22">
            <v>1.4</v>
          </cell>
        </row>
        <row r="23">
          <cell r="BS23">
            <v>7</v>
          </cell>
        </row>
        <row r="24">
          <cell r="BS24">
            <v>10</v>
          </cell>
        </row>
        <row r="25">
          <cell r="BS25">
            <v>60</v>
          </cell>
        </row>
        <row r="27">
          <cell r="BS27">
            <v>55</v>
          </cell>
        </row>
        <row r="28">
          <cell r="BS28">
            <v>5</v>
          </cell>
        </row>
        <row r="69">
          <cell r="BS69">
            <v>1142.0874062499997</v>
          </cell>
        </row>
        <row r="83">
          <cell r="BS83">
            <v>5.7905954292929289</v>
          </cell>
        </row>
      </sheetData>
      <sheetData sheetId="17"/>
      <sheetData sheetId="18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Estimate"/>
      <sheetName val="InputCostMaterial"/>
      <sheetName val="Estimate"/>
      <sheetName val="PipeConc"/>
      <sheetName val="Concrete"/>
      <sheetName val="FactorF"/>
      <sheetName val="MachineB"/>
      <sheetName val="OutputTrans"/>
      <sheetName val="Transport"/>
      <sheetName val="FacTrans"/>
      <sheetName val="Toil23.5"/>
      <sheetName val="Toil24.5"/>
      <sheetName val="Toil25.5"/>
      <sheetName val="Toil26.5"/>
      <sheetName val="Toil27.5"/>
      <sheetName val="Toil28.5"/>
      <sheetName val="Toil29.5"/>
      <sheetName val="Toil30.5"/>
      <sheetName val="Toil31.5"/>
      <sheetName val="Toil32.5"/>
      <sheetName val="Toil33.5"/>
      <sheetName val="Toil34.5"/>
      <sheetName val="Toil35.5"/>
      <sheetName val="OutputSoilC"/>
      <sheetName val="ขยายตัว,ยุบ"/>
      <sheetName val="oil23.5"/>
      <sheetName val="oil24.5"/>
      <sheetName val="oil25.5"/>
      <sheetName val="oil26.5"/>
      <sheetName val="oil27.5"/>
      <sheetName val="oil28.5"/>
      <sheetName val="oil29.5"/>
      <sheetName val="oil30.5"/>
      <sheetName val="oil31.5"/>
      <sheetName val="oil32.5"/>
      <sheetName val="oil33.5"/>
      <sheetName val="oil34.5"/>
      <sheetName val="oil35.5"/>
      <sheetName val="12 ข้อมูลงานไม้แบบ"/>
      <sheetName val="ค่างานต้นทุน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B6">
            <v>15.5</v>
          </cell>
          <cell r="C6">
            <v>104.35</v>
          </cell>
        </row>
        <row r="7">
          <cell r="B7">
            <v>16.5</v>
          </cell>
          <cell r="C7">
            <v>104.96</v>
          </cell>
        </row>
        <row r="8">
          <cell r="B8">
            <v>17.5</v>
          </cell>
          <cell r="C8">
            <v>105.58</v>
          </cell>
        </row>
        <row r="9">
          <cell r="B9">
            <v>18.5</v>
          </cell>
          <cell r="C9">
            <v>106.19</v>
          </cell>
        </row>
        <row r="10">
          <cell r="B10">
            <v>19.5</v>
          </cell>
          <cell r="C10">
            <v>106.81</v>
          </cell>
        </row>
        <row r="11">
          <cell r="B11">
            <v>20.5</v>
          </cell>
          <cell r="C11">
            <v>107.42</v>
          </cell>
        </row>
        <row r="12">
          <cell r="B12">
            <v>21.5</v>
          </cell>
          <cell r="C12">
            <v>108.04</v>
          </cell>
        </row>
        <row r="13">
          <cell r="B13">
            <v>22.5</v>
          </cell>
          <cell r="C13">
            <v>108.65</v>
          </cell>
        </row>
        <row r="14">
          <cell r="B14">
            <v>23.5</v>
          </cell>
          <cell r="C14">
            <v>109.27</v>
          </cell>
        </row>
        <row r="15">
          <cell r="B15">
            <v>24.5</v>
          </cell>
          <cell r="C15">
            <v>109.88</v>
          </cell>
        </row>
        <row r="16">
          <cell r="B16">
            <v>25.5</v>
          </cell>
          <cell r="C16">
            <v>110.5</v>
          </cell>
        </row>
        <row r="17">
          <cell r="B17">
            <v>26.5</v>
          </cell>
          <cell r="C17">
            <v>111.11</v>
          </cell>
        </row>
        <row r="18">
          <cell r="B18">
            <v>27.5</v>
          </cell>
          <cell r="C18">
            <v>111.73</v>
          </cell>
        </row>
        <row r="19">
          <cell r="B19">
            <v>28.5</v>
          </cell>
          <cell r="C19">
            <v>112.34</v>
          </cell>
        </row>
        <row r="20">
          <cell r="B20">
            <v>29.5</v>
          </cell>
          <cell r="C20">
            <v>112.96</v>
          </cell>
        </row>
        <row r="21">
          <cell r="B21">
            <v>30.5</v>
          </cell>
          <cell r="C21">
            <v>113.57</v>
          </cell>
        </row>
        <row r="22">
          <cell r="B22">
            <v>31.5</v>
          </cell>
          <cell r="C22">
            <v>114.19</v>
          </cell>
        </row>
        <row r="23">
          <cell r="B23">
            <v>32.5</v>
          </cell>
          <cell r="C23">
            <v>114.8</v>
          </cell>
        </row>
        <row r="24">
          <cell r="B24">
            <v>33.5</v>
          </cell>
          <cell r="C24">
            <v>115.42</v>
          </cell>
        </row>
        <row r="25">
          <cell r="B25">
            <v>34.5</v>
          </cell>
          <cell r="C25">
            <v>116.03</v>
          </cell>
        </row>
        <row r="26">
          <cell r="B26">
            <v>35.5</v>
          </cell>
          <cell r="C26">
            <v>116.65</v>
          </cell>
        </row>
        <row r="27">
          <cell r="B27">
            <v>36.5</v>
          </cell>
          <cell r="C27">
            <v>117.26</v>
          </cell>
        </row>
        <row r="28">
          <cell r="B28">
            <v>37.5</v>
          </cell>
          <cell r="C28">
            <v>117.88</v>
          </cell>
        </row>
        <row r="29">
          <cell r="B29">
            <v>38.5</v>
          </cell>
          <cell r="C29">
            <v>118.49</v>
          </cell>
        </row>
        <row r="30">
          <cell r="B30">
            <v>39.5</v>
          </cell>
          <cell r="C30">
            <v>119.11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ดัชนีราคา"/>
      <sheetName val="ไม้แบบ"/>
      <sheetName val="ขนาดบ่อ"/>
      <sheetName val="Sum"/>
      <sheetName val="NDV"/>
      <sheetName val="Unit Sub"/>
      <sheetName val="RMU"/>
      <sheetName val="OUT"/>
      <sheetName val="PDC"/>
      <sheetName val="MH"/>
      <sheetName val="สรุป HDD -ราคารวม"/>
      <sheetName val="สรุป HDD ราคาต่อเมตร"/>
      <sheetName val="HDD 1-6"/>
      <sheetName val="HDD 8-12"/>
      <sheetName val="ค่าแรง HDD"/>
      <sheetName val="Equi_HDD"/>
      <sheetName val="DB (กรอกจำนวนท่อ )"/>
      <sheetName val="DB BOQ"/>
      <sheetName val="สรุป DB"/>
      <sheetName val="สรุปราคา DB"/>
      <sheetName val="Chart DB"/>
      <sheetName val="PJ"/>
      <sheetName val="DB_CORR"/>
      <sheetName val="สรุปฐานข้อมูลราคาแผนก  กท"/>
    </sheetNames>
    <sheetDataSet>
      <sheetData sheetId="0" refreshError="1">
        <row r="10">
          <cell r="F10">
            <v>0</v>
          </cell>
          <cell r="G10">
            <v>95</v>
          </cell>
        </row>
        <row r="11">
          <cell r="F11">
            <v>256.25</v>
          </cell>
          <cell r="G11">
            <v>79</v>
          </cell>
        </row>
        <row r="12">
          <cell r="F12">
            <v>332.5</v>
          </cell>
          <cell r="G12">
            <v>79</v>
          </cell>
        </row>
        <row r="23">
          <cell r="F23">
            <v>30.2</v>
          </cell>
          <cell r="G23">
            <v>2.64</v>
          </cell>
        </row>
        <row r="37">
          <cell r="F37">
            <v>36.49</v>
          </cell>
          <cell r="G37">
            <v>0</v>
          </cell>
        </row>
        <row r="40">
          <cell r="F40">
            <v>2510</v>
          </cell>
          <cell r="G40">
            <v>330</v>
          </cell>
        </row>
        <row r="45">
          <cell r="F45">
            <v>384</v>
          </cell>
          <cell r="G45">
            <v>132</v>
          </cell>
        </row>
        <row r="46">
          <cell r="F46">
            <v>30.32</v>
          </cell>
          <cell r="G46">
            <v>132</v>
          </cell>
        </row>
        <row r="84">
          <cell r="F84">
            <v>214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TEST"/>
      <sheetName val="Cal Fto"/>
      <sheetName val="หน้า ปมก"/>
      <sheetName val="หกล้อขนส่ง"/>
      <sheetName val="ค่างานต้นทุน"/>
      <sheetName val="12 ข้อมูลงานไม้แบบ"/>
      <sheetName val="MachineB"/>
      <sheetName val="#REF"/>
    </sheetNames>
    <definedNames>
      <definedName name="Button22_Click"/>
      <definedName name="Button3_Click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  <sheetName val="PL"/>
      <sheetName val="ดัชนีราคา"/>
      <sheetName val="Cctmst"/>
      <sheetName val="ค่าขนส่ง(6ล้อ)"/>
      <sheetName val="ค่าขนส่ง(พ่วง)"/>
      <sheetName val="Mat"/>
      <sheetName val="FR"/>
      <sheetName val="DETAIL "/>
      <sheetName val="Purchase Order"/>
      <sheetName val="MachineB"/>
      <sheetName val="ห้องประชุม สถาบันพระบรมราชนก 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ALL"/>
      <sheetName val="วัสดุ"/>
      <sheetName val="boq"/>
      <sheetName val="ต้นทุนสะพาน"/>
      <sheetName val="แหล่งวัสดุ"/>
      <sheetName val="ต้นทุนทาง"/>
      <sheetName val="#REF"/>
    </sheetNames>
    <definedNames>
      <definedName name="ChangeFarmTurnOutA"/>
      <definedName name="ChangeFTOB"/>
      <definedName name="okFtoa"/>
      <definedName name="okFtoB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วัดใต้"/>
      <sheetName val="#REF"/>
      <sheetName val="封面 "/>
      <sheetName val="粉刷"/>
      <sheetName val="裝修"/>
      <sheetName val="風管工程"/>
      <sheetName val="合約價"/>
      <sheetName val="산근"/>
      <sheetName val="รวมราคาทั้งสิ้น"/>
      <sheetName val="ราคาต่อหน่วย2-9"/>
      <sheetName val="????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_x0000__x0000__x0000__x0000__x0000_@_x001c__x0014__x0000__x0000__x0000__x0000__x0000__x0002__x0011__x0014__x0000__x0000__x0000__x0000__x0000_ñCe?_x0001__x0000__x0000__x0000_0_x0000_"/>
      <sheetName val=""/>
      <sheetName val="SUM-AIR-Submit"/>
      <sheetName val="Concrete Beam"/>
      <sheetName val="?????@_x001c__x0014_?????_x0002__x0011__x0014_?????ñCe?_x0001_???0?"/>
      <sheetName val="FAB별"/>
      <sheetName val="AR(AUF)"/>
      <sheetName val="D&amp;W(AUF)"/>
      <sheetName val="EE"/>
      <sheetName val="RO(AUF)"/>
      <sheetName val="SAN(AUF)"/>
      <sheetName val="SUM_ALL"/>
      <sheetName val="Road&amp;Fence(AUF)"/>
      <sheetName val="ถนน+รั้ว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boq"/>
      <sheetName val="Boq(1)"/>
      <sheetName val="____"/>
      <sheetName val="_____@_x001c__x0014_______x0002__x0011__x0014______ñCe__x0001____0_"/>
      <sheetName val="PL"/>
      <sheetName val="封面_"/>
      <sheetName val="@ñCe?0"/>
      <sheetName val="SCIB_Proforma"/>
      <sheetName val="SCIB_Data"/>
      <sheetName val="ส่งมอบงาน "/>
      <sheetName val="ปก"/>
      <sheetName val="ใบแจ้งหนี้"/>
      <sheetName val="Grand Summary (2)"/>
      <sheetName val="Grand Summary "/>
      <sheetName val=" BOQ WELCOME "/>
      <sheetName val="Grand_Sum"/>
      <sheetName val="Sum_TC"/>
      <sheetName val="002"/>
      <sheetName val="003"/>
      <sheetName val="004"/>
      <sheetName val="Grand_Sum VO"/>
      <sheetName val="Sum_VIP VO"/>
      <sheetName val="SAN REDUCED 1"/>
      <sheetName val="封面_1"/>
      <sheetName val="封面_2"/>
      <sheetName val="封面_3"/>
      <sheetName val="@ñCe_0"/>
      <sheetName val="S3 Architectural"/>
      <sheetName val="Struc"/>
      <sheetName val="Ratio"/>
      <sheetName val="Ratio Quantities"/>
      <sheetName val="Foundation_VE"/>
      <sheetName val="Column_VE (Coppper)"/>
      <sheetName val="CORE WALL (GL 38-39 I-R)VE"/>
      <sheetName val="CORE WALL (GL 14-19 I-R)VE"/>
      <sheetName val="CORE WALL (GL 27-28 C-F)VE"/>
      <sheetName val="CORE WALL (GL 53-54 J)VE"/>
      <sheetName val="CORE WALL (GL 56-57 J-P)VE"/>
      <sheetName val="CORE WALL (GL 33 C-L)VE"/>
      <sheetName val="Staircase"/>
      <sheetName val="RC Wall"/>
      <sheetName val="Struc. Steel"/>
      <sheetName val="Std.RC Wall"/>
      <sheetName val="Std. Column "/>
      <sheetName val="Foundation"/>
      <sheetName val="Column_VE"/>
      <sheetName val="GFAไม้แบบท้องพื้น"/>
      <sheetName val="Struc Check Table อาคาร 1"/>
      <sheetName val="STR"/>
      <sheetName val="Sheet2"/>
      <sheetName val="SUMMERY_(BOQ)"/>
      <sheetName val="FIRST_FLOOR"/>
      <sheetName val="SECOND_FLOOR"/>
      <sheetName val="3RD_FLOOR"/>
      <sheetName val="4_TH_FLOOR"/>
      <sheetName val="1ST-4TH_DOOR_WORK"/>
      <sheetName val="1ST-4TH_MAIL&amp;FEMALE_TOILET"/>
      <sheetName val="5THFLOOR_LIFT_LOBBY&amp;CORRIDOR"/>
      <sheetName val="Back_Up"/>
      <sheetName val="?????@??????????ñCe????0?"/>
      <sheetName val="Concrete_Beam"/>
      <sheetName val="SUMMERY_(BOQ)1"/>
      <sheetName val="FIRST_FLOOR1"/>
      <sheetName val="SECOND_FLOOR1"/>
      <sheetName val="3RD_FLOOR1"/>
      <sheetName val="4_TH_FLOOR1"/>
      <sheetName val="1ST-4TH_DOOR_WORK1"/>
      <sheetName val="1ST-4TH_MAIL&amp;FEMALE_TOILET1"/>
      <sheetName val="5THFLOOR_LIFT_LOBBY&amp;CORRIDOR1"/>
      <sheetName val="Back_Up1"/>
      <sheetName val="Concrete_Beam1"/>
      <sheetName val="Invoice"/>
      <sheetName val="_x005f_x0000__x005f_x0000__x005f_x0000__x005f_x0000__x0"/>
      <sheetName val="_____@_x005f_x001c__x005f_x0014_______x0002"/>
      <sheetName val="SUMMERY_(BOQ)2"/>
      <sheetName val="FIRST_FLOOR2"/>
      <sheetName val="SECOND_FLOOR2"/>
      <sheetName val="3RD_FLOOR2"/>
      <sheetName val="4_TH_FLOOR2"/>
      <sheetName val="1ST-4TH_DOOR_WORK2"/>
      <sheetName val="1ST-4TH_MAIL&amp;FEMALE_TOILET2"/>
      <sheetName val="5THFLOOR_LIFT_LOBBY&amp;CORRIDOR2"/>
      <sheetName val="Back_Up2"/>
      <sheetName val="Concrete_Beam2"/>
      <sheetName val="SUMMERY_(BOQ)3"/>
      <sheetName val="FIRST_FLOOR3"/>
      <sheetName val="SECOND_FLOOR3"/>
      <sheetName val="3RD_FLOOR3"/>
      <sheetName val="4_TH_FLOOR3"/>
      <sheetName val="1ST-4TH_DOOR_WORK3"/>
      <sheetName val="1ST-4TH_MAIL&amp;FEMALE_TOILET3"/>
      <sheetName val="5THFLOOR_LIFT_LOBBY&amp;CORRIDOR3"/>
      <sheetName val="Back_Up3"/>
      <sheetName val="Concrete_Beam3"/>
      <sheetName val="7IFS-5A"/>
      <sheetName val="Garph Work-Cost"/>
      <sheetName val="Construction"/>
      <sheetName val="schedule_1"/>
      <sheetName val="Fee Rate Summary"/>
      <sheetName val="封面_4"/>
      <sheetName val="Recovered_Sheet1"/>
      <sheetName val="TOTAL -BUILDING E1"/>
      <sheetName val="SUM - MEP(E1) "/>
      <sheetName val="EE(E1)"/>
      <sheetName val="Com(E1)"/>
      <sheetName val="Air(E1 )"/>
      <sheetName val="San(E1)"/>
      <sheetName val="Fp(E1)   "/>
      <sheetName val="SUMMARY MEP"/>
      <sheetName val="Prelim"/>
      <sheetName val="พื้นที่อาคาร"/>
      <sheetName val="SUM - MEP BUILDING"/>
      <sheetName val="Electrical System "/>
      <sheetName val="Commuication System"/>
      <sheetName val="Air Conditioning  System  "/>
      <sheetName val="Sanitary System "/>
      <sheetName val="Fire Protection System "/>
      <sheetName val="Check"/>
      <sheetName val="stair"/>
      <sheetName val="ข้อมูลประตู T1"/>
      <sheetName val="ข้อมูลหน้าต่าง T1"/>
      <sheetName val=" FS"/>
      <sheetName val="Sch_1_EE"/>
      <sheetName val="Sch.2 SN"/>
      <sheetName val="Sch.3 FP"/>
      <sheetName val="Sch.4 AC"/>
      <sheetName val="Sch.6 Prelim"/>
      <sheetName val="ข้อมูลหน้าต่าง T3"/>
      <sheetName val="ข้อมูลประตู T2"/>
      <sheetName val="Data Sheet"/>
      <sheetName val="Interial"/>
      <sheetName val="EST-FOOTING (G)"/>
      <sheetName val="?????@_x005f_x001c__x005f_x0014_?????_x0002"/>
      <sheetName val="Cost per SQM_M&amp;E"/>
      <sheetName val="_x0000__x0000__x0000__x0000__x0"/>
      <sheetName val="_____@_x001c__x0014_______x0002"/>
      <sheetName val="ปี 2562"/>
      <sheetName val="จ่ายเงิน"/>
      <sheetName val="index"/>
      <sheetName val="Sum.ALL"/>
      <sheetName val="รายการ VE"/>
      <sheetName val="PILE"/>
      <sheetName val="sum_ARC"/>
      <sheetName val="Public"/>
      <sheetName val="รวมห้องพัก"/>
      <sheetName val="HS"/>
      <sheetName val="Type A-1"/>
      <sheetName val="Type A-1M"/>
      <sheetName val="Type B-1"/>
      <sheetName val="Type C1"/>
      <sheetName val="Type C-2"/>
      <sheetName val="Type C-3"/>
      <sheetName val="Type C-5"/>
      <sheetName val="Type DP-5"/>
      <sheetName val="Type LOFT-1"/>
      <sheetName val="Type LOFT-2 "/>
      <sheetName val="Type LOFT-2M"/>
      <sheetName val="Type LOFT 3"/>
      <sheetName val="Type LOFT-4"/>
      <sheetName val="Type LOFT-5"/>
      <sheetName val="Type LOFT-6"/>
      <sheetName val="Type LOFT-7"/>
      <sheetName val="Type PH-A"/>
      <sheetName val="Type PH-B"/>
      <sheetName val="Type PH-C"/>
      <sheetName val="Type PH-D"/>
      <sheetName val="Type PH-E"/>
      <sheetName val="Hard"/>
      <sheetName val="Sum LAND"/>
      <sheetName val="Landscape"/>
      <sheetName val="SUM M&amp;E"/>
      <sheetName val="SN"/>
      <sheetName val="AC"/>
      <sheetName val="EX-WORK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合成単価作成・-BLDG"/>
      <sheetName val="A"/>
      <sheetName val="KKC Brkdwn"/>
      <sheetName val="Factor F Data"/>
      <sheetName val="36.rc. pipe(2หน้า)"/>
      <sheetName val="Quotation-B1"/>
      <sheetName val="Summary"/>
      <sheetName val="Site OH-Main Construction"/>
      <sheetName val="Site OH-HMA"/>
      <sheetName val="DB-Material"/>
      <sheetName val="DB-Equipment_Man"/>
      <sheetName val="DB-Manpower"/>
      <sheetName val="Para Slurry Seal"/>
      <sheetName val="Agg. for Para Type III"/>
      <sheetName val="Agg. for Para TypeIII Haulage"/>
      <sheetName val="Mobilization-Equip"/>
      <sheetName val="Tack Coat-16+400A,B"/>
      <sheetName val="Earth Excavation"/>
      <sheetName val="B1_Embankment"/>
      <sheetName val="B1_Selected Mat"/>
      <sheetName val="B1_Subbase"/>
      <sheetName val="B1_CTB_In-Place"/>
      <sheetName val="B1_CTB In-Plant"/>
      <sheetName val="B1_CTB-Haulage"/>
      <sheetName val="HMA-Production-16+400A,B"/>
      <sheetName val="HMA-Paving-16+400A,B"/>
      <sheetName val="HMA-Haulage-16+400AB"/>
      <sheetName val="Tack Coat-17+100B"/>
      <sheetName val="HMA-Production-17+100B"/>
      <sheetName val="HMA-Paving-17+100B"/>
      <sheetName val="HMA-Haulage-17+100B"/>
      <sheetName val="Milling 5cm-ทางลงเชียงราก"/>
      <sheetName val="Tack Coat-ทางลงเชียงราก"/>
      <sheetName val="HMA-Production-ทางลงเชียงราก"/>
      <sheetName val="HMA-Paving-ทางลงเชียงราก"/>
      <sheetName val="HMA-Haulage-ทางลงเชียงราก"/>
      <sheetName val="Toll Fee"/>
      <sheetName val="Traffic Management"/>
      <sheetName val="กำพงกันตก"/>
      <sheetName val="รางระบายน้ำ"/>
      <sheetName val="12 ข้อมูลงานไม้แบบ"/>
      <sheetName val="10 ข้อมูลวัสดุ-ค่าดำเนิน"/>
      <sheetName val="11 ข้อมูลงานCon"/>
      <sheetName val="Mat_Source"/>
      <sheetName val="_____@__________ñCe____0_"/>
      <sheetName val="ปร5"/>
      <sheetName val="ราคาวัสดุ"/>
      <sheetName val="REF ONLY2"/>
      <sheetName val="Factor F งาน DB."/>
      <sheetName val="Discounted Cash Flow"/>
      <sheetName val="mat"/>
      <sheetName val="QuantitySegment"/>
      <sheetName val="_x005f_x005f_x005f_x0000__x005f_x005f_x005f_x0000__x005"/>
      <sheetName val="_____@_x005f_x005f_x005f_x001c__x005f_x005f_x0014"/>
      <sheetName val="แผนงาน อบต ท่าลาน(ส่งเทศบาล)"/>
      <sheetName val="King 1"/>
      <sheetName val="_x005f_x0000__x005f_x0000__x005"/>
      <sheetName val="_____@_x005f_x001c__x0014"/>
      <sheetName val="_____@_x005f_x005f_x005f_x001c__x0014"/>
      <sheetName val="_x005f_x005f_x005f_x005f_x005f_x005f_x005f_x0000__x005f"/>
      <sheetName val="_____@_x005f_x005f_x005f_x005f_x005f_x005f_x005f_x001c_"/>
      <sheetName val="detail "/>
      <sheetName val="Cctmst"/>
      <sheetName val="l-fixer"/>
      <sheetName val="Bill No. 2 - Carpark"/>
      <sheetName val="封面_5"/>
      <sheetName val="SUMMERY_(BOQ)4"/>
      <sheetName val="FIRST_FLOOR4"/>
      <sheetName val="SECOND_FLOOR4"/>
      <sheetName val="3RD_FLOOR4"/>
      <sheetName val="4_TH_FLOOR4"/>
      <sheetName val="1ST-4TH_DOOR_WORK4"/>
      <sheetName val="1ST-4TH_MAIL&amp;FEMALE_TOILET4"/>
      <sheetName val="5THFLOOR_LIFT_LOBBY&amp;CORRIDOR4"/>
      <sheetName val="Back_Up4"/>
      <sheetName val="Concrete_Beam4"/>
      <sheetName val="ส่งมอบงาน_"/>
      <sheetName val="Grand_Summary_(2)"/>
      <sheetName val="Grand_Summary_"/>
      <sheetName val="_BOQ_WELCOME_"/>
      <sheetName val="Grand_Sum_VO"/>
      <sheetName val="Sum_VIP_VO"/>
      <sheetName val="SAN_REDUCED_1"/>
      <sheetName val="S3_Architectural"/>
      <sheetName val="Ratio_Quantities"/>
      <sheetName val="Column_VE_(Coppper)"/>
      <sheetName val="CORE_WALL_(GL_38-39_I-R)VE"/>
      <sheetName val="CORE_WALL_(GL_14-19_I-R)VE"/>
      <sheetName val="CORE_WALL_(GL_27-28_C-F)VE"/>
      <sheetName val="CORE_WALL_(GL_53-54_J)VE"/>
      <sheetName val="CORE_WALL_(GL_56-57_J-P)VE"/>
      <sheetName val="CORE_WALL_(GL_33_C-L)VE"/>
      <sheetName val="RC_Wall"/>
      <sheetName val="Struc__Steel"/>
      <sheetName val="Std_RC_Wall"/>
      <sheetName val="Std__Column_"/>
      <sheetName val="Struc_Check_Table_อาคาร_1"/>
      <sheetName val="ข้อมูลประตู_T1"/>
      <sheetName val="ข้อมูลหน้าต่าง_T1"/>
      <sheetName val="ข้อมูลหน้าต่าง_T3"/>
      <sheetName val="ข้อมูลประตู_T2"/>
      <sheetName val="_FS"/>
      <sheetName val="Sch_2_SN"/>
      <sheetName val="Sch_3_FP"/>
      <sheetName val="Sch_4_AC"/>
      <sheetName val="Sch_6_Prelim"/>
      <sheetName val="ปี_2562"/>
      <sheetName val="TOTAL_-BUILDING_E1"/>
      <sheetName val="SUM_-_MEP(E1)_"/>
      <sheetName val="Air(E1_)"/>
      <sheetName val="Fp(E1)___"/>
      <sheetName val="Data_Sheet"/>
      <sheetName val="SUMMARY_MEP"/>
      <sheetName val="SUM_-_MEP_BUILDING"/>
      <sheetName val="Electrical_System_"/>
      <sheetName val="Commuication_System"/>
      <sheetName val="Air_Conditioning__System__"/>
      <sheetName val="Sanitary_System_"/>
      <sheetName val="Fire_Protection_System_"/>
      <sheetName val="EST-FOOTING_(G)"/>
      <sheetName val="Cost_per_SQM_M&amp;E"/>
      <sheetName val="_x0"/>
      <sheetName val="_____@______x0002"/>
      <sheetName val="Garph_Work-Cost"/>
      <sheetName val="封面_6"/>
      <sheetName val="SUMMERY_(BOQ)5"/>
      <sheetName val="FIRST_FLOOR5"/>
      <sheetName val="SECOND_FLOOR5"/>
      <sheetName val="3RD_FLOOR5"/>
      <sheetName val="4_TH_FLOOR5"/>
      <sheetName val="1ST-4TH_DOOR_WORK5"/>
      <sheetName val="1ST-4TH_MAIL&amp;FEMALE_TOILET5"/>
      <sheetName val="5THFLOOR_LIFT_LOBBY&amp;CORRIDOR5"/>
      <sheetName val="Back_Up5"/>
      <sheetName val="Concrete_Beam5"/>
      <sheetName val="ส่งมอบงาน_1"/>
      <sheetName val="Grand_Summary_(2)1"/>
      <sheetName val="Grand_Summary_1"/>
      <sheetName val="_BOQ_WELCOME_1"/>
      <sheetName val="Grand_Sum_VO1"/>
      <sheetName val="Sum_VIP_VO1"/>
      <sheetName val="SAN_REDUCED_11"/>
      <sheetName val="S3_Architectural1"/>
      <sheetName val="Ratio_Quantities1"/>
      <sheetName val="Column_VE_(Coppper)1"/>
      <sheetName val="CORE_WALL_(GL_38-39_I-R)VE1"/>
      <sheetName val="CORE_WALL_(GL_14-19_I-R)VE1"/>
      <sheetName val="CORE_WALL_(GL_27-28_C-F)VE1"/>
      <sheetName val="CORE_WALL_(GL_53-54_J)VE1"/>
      <sheetName val="CORE_WALL_(GL_56-57_J-P)VE1"/>
      <sheetName val="CORE_WALL_(GL_33_C-L)VE1"/>
      <sheetName val="RC_Wall1"/>
      <sheetName val="Struc__Steel1"/>
      <sheetName val="Std_RC_Wall1"/>
      <sheetName val="Std__Column_1"/>
      <sheetName val="Struc_Check_Table_อาคาร_11"/>
      <sheetName val="ข้อมูลประตู_T11"/>
      <sheetName val="ข้อมูลหน้าต่าง_T11"/>
      <sheetName val="ข้อมูลหน้าต่าง_T31"/>
      <sheetName val="ข้อมูลประตู_T21"/>
      <sheetName val="_FS1"/>
      <sheetName val="Sch_2_SN1"/>
      <sheetName val="Sch_3_FP1"/>
      <sheetName val="Sch_4_AC1"/>
      <sheetName val="Sch_6_Prelim1"/>
      <sheetName val="ปี_25621"/>
      <sheetName val="TOTAL_-BUILDING_E11"/>
      <sheetName val="SUM_-_MEP(E1)_1"/>
      <sheetName val="Air(E1_)1"/>
      <sheetName val="Fp(E1)___1"/>
      <sheetName val="Data_Sheet1"/>
      <sheetName val="SUMMARY_MEP1"/>
      <sheetName val="SUM_-_MEP_BUILDING1"/>
      <sheetName val="Electrical_System_1"/>
      <sheetName val="Commuication_System1"/>
      <sheetName val="Air_Conditioning__System__1"/>
      <sheetName val="Sanitary_System_1"/>
      <sheetName val="Fire_Protection_System_1"/>
      <sheetName val="EST-FOOTING_(G)1"/>
      <sheetName val="Cost_per_SQM_M&amp;E1"/>
      <sheetName val="Garph_Work-Cost1"/>
      <sheetName val="Fee_Rate_Summary"/>
      <sheetName val="_____@_x005f_x001c__x005f_x005f_x0014"/>
      <sheetName val="_x005f_x005f_x005f_x0000__x005f"/>
      <sheetName val="_____@_x005f_x005f_x005f_x001c_"/>
      <sheetName val="cov-estimate"/>
      <sheetName val="封面_7"/>
      <sheetName val="SUMMERY_(BOQ)6"/>
      <sheetName val="FIRST_FLOOR6"/>
      <sheetName val="SECOND_FLOOR6"/>
      <sheetName val="3RD_FLOOR6"/>
      <sheetName val="4_TH_FLOOR6"/>
      <sheetName val="1ST-4TH_DOOR_WORK6"/>
      <sheetName val="1ST-4TH_MAIL&amp;FEMALE_TOILET6"/>
      <sheetName val="5THFLOOR_LIFT_LOBBY&amp;CORRIDOR6"/>
      <sheetName val="Back_Up6"/>
      <sheetName val="Concrete_Beam6"/>
      <sheetName val="ส่งมอบงาน_2"/>
      <sheetName val="Grand_Summary_(2)2"/>
      <sheetName val="Grand_Summary_2"/>
      <sheetName val="_BOQ_WELCOME_2"/>
      <sheetName val="Grand_Sum_VO2"/>
      <sheetName val="Sum_VIP_VO2"/>
      <sheetName val="Ratio_Quantities2"/>
      <sheetName val="Column_VE_(Coppper)2"/>
      <sheetName val="CORE_WALL_(GL_38-39_I-R)VE2"/>
      <sheetName val="CORE_WALL_(GL_14-19_I-R)VE2"/>
      <sheetName val="CORE_WALL_(GL_27-28_C-F)VE2"/>
      <sheetName val="CORE_WALL_(GL_53-54_J)VE2"/>
      <sheetName val="CORE_WALL_(GL_56-57_J-P)VE2"/>
      <sheetName val="CORE_WALL_(GL_33_C-L)VE2"/>
      <sheetName val="RC_Wall2"/>
      <sheetName val="Struc__Steel2"/>
      <sheetName val="Std_RC_Wall2"/>
      <sheetName val="Std__Column_2"/>
      <sheetName val="Struc_Check_Table_อาคาร_12"/>
      <sheetName val="SAN_REDUCED_12"/>
      <sheetName val="S3_Architectural2"/>
      <sheetName val="TOTAL_-BUILDING_E12"/>
      <sheetName val="SUM_-_MEP(E1)_2"/>
      <sheetName val="Air(E1_)2"/>
      <sheetName val="Fp(E1)___2"/>
      <sheetName val="SUMMARY_MEP2"/>
      <sheetName val="SUM_-_MEP_BUILDING2"/>
      <sheetName val="Electrical_System_2"/>
      <sheetName val="Commuication_System2"/>
      <sheetName val="Air_Conditioning__System__2"/>
      <sheetName val="Sanitary_System_2"/>
      <sheetName val="Fire_Protection_System_2"/>
      <sheetName val="ข้อมูลประตู_T12"/>
      <sheetName val="ข้อมูลหน้าต่าง_T12"/>
      <sheetName val="_FS2"/>
      <sheetName val="Sch_2_SN2"/>
      <sheetName val="Sch_3_FP2"/>
      <sheetName val="Sch_4_AC2"/>
      <sheetName val="Sch_6_Prelim2"/>
      <sheetName val="EST-FOOTING_(G)2"/>
      <sheetName val="Data_Sheet2"/>
      <sheetName val="ข้อมูลหน้าต่าง_T32"/>
      <sheetName val="ข้อมูลประตู_T22"/>
      <sheetName val="Fee_Rate_Summary1"/>
      <sheetName val="Cost_per_SQM_M&amp;E2"/>
      <sheetName val="ปี_25622"/>
      <sheetName val="Garph_Work-Cost2"/>
      <sheetName val="KKC_Brkdwn"/>
      <sheetName val="Factor_F_Data"/>
      <sheetName val="Grand_Summary_(_Variation)"/>
      <sheetName val="ST_work_con_M"/>
      <sheetName val="ST_work_con_carpark"/>
      <sheetName val="ST_work_M"/>
      <sheetName val="ST_work_Facad(M)_"/>
      <sheetName val="ST_work_carpark"/>
      <sheetName val="back_up_arc_Car_Park"/>
      <sheetName val="backup_str_carpark"/>
      <sheetName val="back_up_arc__M"/>
      <sheetName val="แยกงาน_ผนัง_พื้น_ฝ้า_สี"/>
      <sheetName val="Grand_SUMMARY_MEP_"/>
      <sheetName val="แยกงาน_(2)"/>
      <sheetName val="封面_8"/>
      <sheetName val="SUMMERY_(BOQ)7"/>
      <sheetName val="FIRST_FLOOR7"/>
      <sheetName val="SECOND_FLOOR7"/>
      <sheetName val="3RD_FLOOR7"/>
      <sheetName val="4_TH_FLOOR7"/>
      <sheetName val="1ST-4TH_DOOR_WORK7"/>
      <sheetName val="1ST-4TH_MAIL&amp;FEMALE_TOILET7"/>
      <sheetName val="5THFLOOR_LIFT_LOBBY&amp;CORRIDOR7"/>
      <sheetName val="Back_Up7"/>
      <sheetName val="Concrete_Beam7"/>
      <sheetName val="ส่งมอบงาน_3"/>
      <sheetName val="Grand_Summary_(2)3"/>
      <sheetName val="Grand_Summary_3"/>
      <sheetName val="_BOQ_WELCOME_3"/>
      <sheetName val="Grand_Sum_VO3"/>
      <sheetName val="Sum_VIP_VO3"/>
      <sheetName val="Ratio_Quantities3"/>
      <sheetName val="Column_VE_(Coppper)3"/>
      <sheetName val="CORE_WALL_(GL_38-39_I-R)VE3"/>
      <sheetName val="CORE_WALL_(GL_14-19_I-R)VE3"/>
      <sheetName val="CORE_WALL_(GL_27-28_C-F)VE3"/>
      <sheetName val="CORE_WALL_(GL_53-54_J)VE3"/>
      <sheetName val="CORE_WALL_(GL_56-57_J-P)VE3"/>
      <sheetName val="CORE_WALL_(GL_33_C-L)VE3"/>
      <sheetName val="RC_Wall3"/>
      <sheetName val="Struc__Steel3"/>
      <sheetName val="Std_RC_Wall3"/>
      <sheetName val="Std__Column_3"/>
      <sheetName val="Struc_Check_Table_อาคาร_13"/>
      <sheetName val="SAN_REDUCED_13"/>
      <sheetName val="S3_Architectural3"/>
      <sheetName val="TOTAL_-BUILDING_E13"/>
      <sheetName val="SUM_-_MEP(E1)_3"/>
      <sheetName val="Air(E1_)3"/>
      <sheetName val="Fp(E1)___3"/>
      <sheetName val="SUMMARY_MEP3"/>
      <sheetName val="SUM_-_MEP_BUILDING3"/>
      <sheetName val="Electrical_System_3"/>
      <sheetName val="Commuication_System3"/>
      <sheetName val="Air_Conditioning__System__3"/>
      <sheetName val="Sanitary_System_3"/>
      <sheetName val="Fire_Protection_System_3"/>
      <sheetName val="ข้อมูลประตู_T13"/>
      <sheetName val="ข้อมูลหน้าต่าง_T13"/>
      <sheetName val="_FS3"/>
      <sheetName val="Sch_2_SN3"/>
      <sheetName val="Sch_3_FP3"/>
      <sheetName val="Sch_4_AC3"/>
      <sheetName val="Sch_6_Prelim3"/>
      <sheetName val="EST-FOOTING_(G)3"/>
      <sheetName val="Data_Sheet3"/>
      <sheetName val="ข้อมูลหน้าต่าง_T33"/>
      <sheetName val="ข้อมูลประตู_T23"/>
      <sheetName val="Fee_Rate_Summary2"/>
      <sheetName val="Cost_per_SQM_M&amp;E3"/>
      <sheetName val="ปี_25623"/>
      <sheetName val="Garph_Work-Cost3"/>
      <sheetName val="KKC_Brkdwn1"/>
      <sheetName val="Factor_F_Data1"/>
      <sheetName val="Grand_Summary_(_Variation)1"/>
      <sheetName val="ST_work_con_M1"/>
      <sheetName val="ST_work_con_carpark1"/>
      <sheetName val="ST_work_M1"/>
      <sheetName val="ST_work_Facad(M)_1"/>
      <sheetName val="ST_work_carpark1"/>
      <sheetName val="back_up_arc_Car_Park1"/>
      <sheetName val="backup_str_carpark1"/>
      <sheetName val="back_up_arc__M1"/>
      <sheetName val="แยกงาน_ผนัง_พื้น_ฝ้า_สี1"/>
      <sheetName val="Grand_SUMMARY_MEP_1"/>
      <sheetName val="แยกงาน_(2)1"/>
      <sheetName val="一発シート"/>
      <sheetName val="BOX Cryostat Details"/>
      <sheetName val="Driver Linac Layout"/>
      <sheetName val="Inputs"/>
      <sheetName val="Magnet Details"/>
      <sheetName val="OR21 Final Forecast Rev.2"/>
      <sheetName val="Summary Forecast Budget 1&amp;2"/>
      <sheetName val="Summary Forecast Budget Rev 2"/>
      <sheetName val="Backup OR21 "/>
      <sheetName val="BOQ  VI 03.09.19 "/>
      <sheetName val="Backup BR.BMA"/>
      <sheetName val="Budget for ENT"/>
      <sheetName val="ADJ. D-Wall&amp;BR Ent. Rev.2.1"/>
      <sheetName val="Rebar+Conพื้น Waste10%"/>
      <sheetName val="Backup D-Wall Ent. 13.07.19"/>
      <sheetName val="Backup BR.ENT. 13.07.19"/>
      <sheetName val="IMP OR21 2019.07.11"/>
      <sheetName val="@ñCe?0`"/>
      <sheetName val="Car.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Sheet5"/>
      <sheetName val="A1.2"/>
      <sheetName val="Construction cost assumption"/>
      <sheetName val="JLL Assumption"/>
      <sheetName val="Retail Program&amp;Rev Assumption"/>
      <sheetName val="Q190802"/>
      <sheetName val="Total"/>
      <sheetName val="back up FL.4"/>
      <sheetName val="Unit_Div6"/>
      <sheetName val="ทำนบดิน 4"/>
      <sheetName val="Purchase Order"/>
      <sheetName val="Customize Your Purchase Order"/>
      <sheetName val="?????@_x005f_x005f_x005f_x001c__x005f_x005f_x0014"/>
      <sheetName val="FitOutConfCentre"/>
      <sheetName val="Sap_Actual"/>
      <sheetName val="wa"/>
      <sheetName val="______________________Ce______2"/>
      <sheetName val="_x005f_x005f_x005F"/>
      <sheetName val="????_x0"/>
      <sheetName val="5-2"/>
      <sheetName val="ค่าขนส่ง-1"/>
      <sheetName val="รายการ_VE"/>
      <sheetName val="Type_A-1"/>
      <sheetName val="Type_A-1M"/>
      <sheetName val="Type_B-1"/>
      <sheetName val="Type_C1"/>
      <sheetName val="Type_C-2"/>
      <sheetName val="Type_C-3"/>
      <sheetName val="Type_C-5"/>
      <sheetName val="Type_DP-5"/>
      <sheetName val="Type_LOFT-1"/>
      <sheetName val="Type_LOFT-2_"/>
      <sheetName val="Type_LOFT-2M"/>
      <sheetName val="Type_LOFT_3"/>
      <sheetName val="Type_LOFT-4"/>
      <sheetName val="Type_LOFT-5"/>
      <sheetName val="Type_LOFT-6"/>
      <sheetName val="Type_LOFT-7"/>
      <sheetName val="Type_PH-A"/>
      <sheetName val="Type_PH-B"/>
      <sheetName val="Type_PH-C"/>
      <sheetName val="Type_PH-D"/>
      <sheetName val="Type_PH-E"/>
      <sheetName val="Sum_LAND"/>
      <sheetName val="SUM_M&amp;E"/>
      <sheetName val="King_1"/>
      <sheetName val="Discounted_Cash_Flow"/>
      <sheetName val="10_ข้อมูลวัสดุ-ค่าดำเนิน"/>
      <sheetName val="REF_ONLY2"/>
      <sheetName val="A1_2"/>
      <sheetName val="Bill_No__2_-_Carpark"/>
      <sheetName val="แผนงาน_อบต_ท่าลาน(ส่งเทศบาล)"/>
      <sheetName val="OR21_Final_Forecast_Rev_2"/>
      <sheetName val="Summary_Forecast_Budget_1&amp;2"/>
      <sheetName val="Summary_Forecast_Budget_Rev_2"/>
      <sheetName val="Backup_OR21_"/>
      <sheetName val="BOQ__VI_03_09_19_"/>
      <sheetName val="Backup_BR_BMA"/>
      <sheetName val="Budget_for_ENT"/>
      <sheetName val="ADJ__D-Wall&amp;BR_Ent__Rev_2_1"/>
      <sheetName val="Rebar+Conพื้น_Waste10%"/>
      <sheetName val="Backup_D-Wall_Ent__13_07_19"/>
      <sheetName val="Backup_BR_ENT__13_07_19"/>
      <sheetName val="IMP_OR21_2019_07_11"/>
      <sheetName val="detail_"/>
      <sheetName val="Construction_cost_assumption"/>
      <sheetName val="JLL_Assumption"/>
      <sheetName val="3-145 input plan"/>
      <sheetName val="_x005f_x0000__x005f"/>
      <sheetName val="_____@_x005f_x001c_"/>
      <sheetName val="structure"/>
      <sheetName val="ตกแต่ง-อาคาร A"/>
      <sheetName val="ตกแต่ง-อาคาร B"/>
      <sheetName val="ตกแต่ง-อาคาร C"/>
      <sheetName val="ตกแต่ง-อาคาร E"/>
      <sheetName val="bp bill-mark"/>
      <sheetName val="vo"/>
      <sheetName val="?????@_x005f_x001c__x005f_x005f_x0014"/>
      <sheetName val="STMspry"/>
      <sheetName val="PsychroData"/>
      <sheetName val="Attach1(สรุปรวม) "/>
      <sheetName val="Attach2(BOQ Detail) "/>
      <sheetName val="Attach3(Measurement)Footing"/>
      <sheetName val="Attach3(Measurement) (Topping)"/>
      <sheetName val="Attach3(Measurement) (FL FINISH"/>
      <sheetName val="Attach3(Check Sheet)"/>
      <sheetName val="Sheet3"/>
      <sheetName val=" (FL Finis)"/>
      <sheetName val="Sch 2"/>
      <sheetName val="MS Box"/>
      <sheetName val="MOLP C"/>
      <sheetName val="code"/>
      <sheetName val="Retail_Program&amp;Rev_Assumption"/>
      <sheetName val="Car_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PRICE LIST"/>
      <sheetName val="A.O.R."/>
      <sheetName val="SH-G"/>
      <sheetName val="BOX_Cryostat_Details"/>
      <sheetName val="Driver_Linac_Layout"/>
      <sheetName val="Magnet_Details"/>
      <sheetName val="รายการ_VE1"/>
      <sheetName val="Type_A-11"/>
      <sheetName val="Type_A-1M1"/>
      <sheetName val="Type_B-11"/>
      <sheetName val="Type_C11"/>
      <sheetName val="Type_C-21"/>
      <sheetName val="Type_C-31"/>
      <sheetName val="Type_C-51"/>
      <sheetName val="Type_DP-51"/>
      <sheetName val="Type_LOFT-11"/>
      <sheetName val="Type_LOFT-2_1"/>
      <sheetName val="Type_LOFT-2M1"/>
      <sheetName val="Type_LOFT_31"/>
      <sheetName val="Type_LOFT-41"/>
      <sheetName val="Type_LOFT-51"/>
      <sheetName val="Type_LOFT-61"/>
      <sheetName val="Type_LOFT-71"/>
      <sheetName val="Type_PH-A1"/>
      <sheetName val="Type_PH-B1"/>
      <sheetName val="Type_PH-C1"/>
      <sheetName val="Type_PH-D1"/>
      <sheetName val="Type_PH-E1"/>
      <sheetName val="Sum_LAND1"/>
      <sheetName val="SUM_M&amp;E1"/>
      <sheetName val="Discounted_Cash_Flow1"/>
      <sheetName val="Bill_No__2_-_Carpark1"/>
      <sheetName val="King_11"/>
      <sheetName val="10_ข้อมูลวัสดุ-ค่าดำเนิน1"/>
      <sheetName val="REF_ONLY21"/>
      <sheetName val="A1_21"/>
      <sheetName val="OR21_Final_Forecast_Rev_21"/>
      <sheetName val="Summary_Forecast_Budget_1&amp;21"/>
      <sheetName val="Summary_Forecast_Budget_Rev_21"/>
      <sheetName val="Backup_OR21_1"/>
      <sheetName val="BOQ__VI_03_09_19_1"/>
      <sheetName val="Backup_BR_BMA1"/>
      <sheetName val="Budget_for_ENT1"/>
      <sheetName val="ADJ__D-Wall&amp;BR_Ent__Rev_2_11"/>
      <sheetName val="Rebar+Conพื้น_Waste10%1"/>
      <sheetName val="Backup_D-Wall_Ent__13_07_191"/>
      <sheetName val="Backup_BR_ENT__13_07_191"/>
      <sheetName val="IMP_OR21_2019_07_111"/>
      <sheetName val="Car_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แผนงาน_อบต_ท่าลาน(ส่งเทศบาล)1"/>
      <sheetName val="Construction_cost_assumption1"/>
      <sheetName val="JLL_Assumption1"/>
      <sheetName val="Retail_Program&amp;Rev_Assumption1"/>
      <sheetName val="footing"/>
      <sheetName val="Material"/>
      <sheetName val="basic rate"/>
      <sheetName val="field"/>
      <sheetName val="bk unit rate"/>
      <sheetName val="Equipment"/>
      <sheetName val="封面_9"/>
      <sheetName val="SUMMERY_(BOQ)8"/>
      <sheetName val="FIRST_FLOOR8"/>
      <sheetName val="SECOND_FLOOR8"/>
      <sheetName val="3RD_FLOOR8"/>
      <sheetName val="4_TH_FLOOR8"/>
      <sheetName val="1ST-4TH_DOOR_WORK8"/>
      <sheetName val="1ST-4TH_MAIL&amp;FEMALE_TOILET8"/>
      <sheetName val="5THFLOOR_LIFT_LOBBY&amp;CORRIDOR8"/>
      <sheetName val="Back_Up8"/>
      <sheetName val="Concrete_Beam8"/>
      <sheetName val="S3_Architectural4"/>
      <sheetName val="ส่งมอบงาน_4"/>
      <sheetName val="Grand_Summary_(2)4"/>
      <sheetName val="Grand_Summary_4"/>
      <sheetName val="_BOQ_WELCOME_4"/>
      <sheetName val="Grand_Sum_VO4"/>
      <sheetName val="Sum_VIP_VO4"/>
      <sheetName val="SAN_REDUCED_14"/>
      <sheetName val="Ratio_Quantities4"/>
      <sheetName val="Column_VE_(Coppper)4"/>
      <sheetName val="CORE_WALL_(GL_38-39_I-R)VE4"/>
      <sheetName val="CORE_WALL_(GL_14-19_I-R)VE4"/>
      <sheetName val="CORE_WALL_(GL_27-28_C-F)VE4"/>
      <sheetName val="CORE_WALL_(GL_53-54_J)VE4"/>
      <sheetName val="CORE_WALL_(GL_56-57_J-P)VE4"/>
      <sheetName val="CORE_WALL_(GL_33_C-L)VE4"/>
      <sheetName val="RC_Wall4"/>
      <sheetName val="Struc__Steel4"/>
      <sheetName val="Std_RC_Wall4"/>
      <sheetName val="Std__Column_4"/>
      <sheetName val="Struc_Check_Table_อาคาร_14"/>
      <sheetName val="_FS4"/>
      <sheetName val="Sch_2_SN4"/>
      <sheetName val="Sch_3_FP4"/>
      <sheetName val="Sch_4_AC4"/>
      <sheetName val="Sch_6_Prelim4"/>
      <sheetName val="ข้อมูลประตู_T14"/>
      <sheetName val="ข้อมูลหน้าต่าง_T14"/>
      <sheetName val="ข้อมูลหน้าต่าง_T34"/>
      <sheetName val="ข้อมูลประตู_T24"/>
      <sheetName val="Data_Sheet4"/>
      <sheetName val="EST-FOOTING_(G)4"/>
      <sheetName val="封面_10"/>
      <sheetName val="SUMMERY_(BOQ)9"/>
      <sheetName val="FIRST_FLOOR9"/>
      <sheetName val="SECOND_FLOOR9"/>
      <sheetName val="3RD_FLOOR9"/>
      <sheetName val="4_TH_FLOOR9"/>
      <sheetName val="1ST-4TH_DOOR_WORK9"/>
      <sheetName val="1ST-4TH_MAIL&amp;FEMALE_TOILET9"/>
      <sheetName val="5THFLOOR_LIFT_LOBBY&amp;CORRIDOR9"/>
      <sheetName val="Back_Up9"/>
      <sheetName val="Concrete_Beam9"/>
      <sheetName val="S3_Architectural5"/>
      <sheetName val="ส่งมอบงาน_5"/>
      <sheetName val="Grand_Summary_(2)5"/>
      <sheetName val="Grand_Summary_5"/>
      <sheetName val="_BOQ_WELCOME_5"/>
      <sheetName val="Grand_Sum_VO5"/>
      <sheetName val="Sum_VIP_VO5"/>
      <sheetName val="SAN_REDUCED_15"/>
      <sheetName val="Ratio_Quantities5"/>
      <sheetName val="Column_VE_(Coppper)5"/>
      <sheetName val="CORE_WALL_(GL_38-39_I-R)VE5"/>
      <sheetName val="CORE_WALL_(GL_14-19_I-R)VE5"/>
      <sheetName val="CORE_WALL_(GL_27-28_C-F)VE5"/>
      <sheetName val="CORE_WALL_(GL_53-54_J)VE5"/>
      <sheetName val="CORE_WALL_(GL_56-57_J-P)VE5"/>
      <sheetName val="CORE_WALL_(GL_33_C-L)VE5"/>
      <sheetName val="RC_Wall5"/>
      <sheetName val="Struc__Steel5"/>
      <sheetName val="Std_RC_Wall5"/>
      <sheetName val="Std__Column_5"/>
      <sheetName val="Struc_Check_Table_อาคาร_15"/>
      <sheetName val="_FS5"/>
      <sheetName val="Sch_2_SN5"/>
      <sheetName val="Sch_3_FP5"/>
      <sheetName val="Sch_4_AC5"/>
      <sheetName val="Sch_6_Prelim5"/>
      <sheetName val="ข้อมูลประตู_T15"/>
      <sheetName val="ข้อมูลหน้าต่าง_T15"/>
      <sheetName val="ข้อมูลหน้าต่าง_T35"/>
      <sheetName val="ข้อมูลประตู_T25"/>
      <sheetName val="Data_Sheet5"/>
      <sheetName val="EST-FOOTING_(G)5"/>
      <sheetName val="หน้าปกล่าสุด"/>
      <sheetName val="ราคารวม"/>
      <sheetName val="รื้อถอน"/>
      <sheetName val="หน้าปกล่าสุด (2)"/>
      <sheetName val="Cover (2)"/>
      <sheetName val="งานตกแต่งภายใน (ตัดSCOPE)"/>
      <sheetName val="หมวดงานสถาปัตยกรรม (พาส)ต้นฉบับ"/>
      <sheetName val="หมวดงานตกแต่งภายใน(พาส)ต้นฉบับ"/>
      <sheetName val="หมวดงานสถาปัตยกรรม(ต้นฉบับ)"/>
      <sheetName val="หมวดงานตกแต่งภายใน(ต้นฉบับ)"/>
      <sheetName val="EE "/>
      <sheetName val="AC (2)"/>
      <sheetName val="splinkler"/>
      <sheetName val="FS"/>
      <sheetName val="สรุปราคา (EMC)"/>
      <sheetName val="Form"/>
      <sheetName val="master01"/>
      <sheetName val="Status Budget"/>
      <sheetName val="SCHEDULE_6"/>
      <sheetName val="SCHEDULE_4"/>
      <sheetName val="Spread"/>
      <sheetName val="back_up_FL_4"/>
      <sheetName val="ทำนบดิน_4"/>
      <sheetName val="Purchase_Order"/>
      <sheetName val="Customize_Your_Purchase_Order"/>
      <sheetName val="detail_1"/>
      <sheetName val="back_up_FL_41"/>
      <sheetName val="BOX_Cryostat_Details1"/>
      <sheetName val="Driver_Linac_Layout1"/>
      <sheetName val="Magnet_Details1"/>
      <sheetName val="ทำนบดิน_41"/>
      <sheetName val="Purchase_Order1"/>
      <sheetName val="Customize_Your_Purchase_Order1"/>
      <sheetName val="รายการ_VE2"/>
      <sheetName val="Type_A-12"/>
      <sheetName val="Type_A-1M2"/>
      <sheetName val="Type_B-12"/>
      <sheetName val="Type_C12"/>
      <sheetName val="Type_C-22"/>
      <sheetName val="Type_C-32"/>
      <sheetName val="Type_C-52"/>
      <sheetName val="Type_DP-52"/>
      <sheetName val="Type_LOFT-12"/>
      <sheetName val="Type_LOFT-2_2"/>
      <sheetName val="Type_LOFT-2M2"/>
      <sheetName val="Type_LOFT_32"/>
      <sheetName val="Type_LOFT-42"/>
      <sheetName val="Type_LOFT-52"/>
      <sheetName val="Type_LOFT-62"/>
      <sheetName val="Type_LOFT-72"/>
      <sheetName val="Type_PH-A2"/>
      <sheetName val="Type_PH-B2"/>
      <sheetName val="Type_PH-C2"/>
      <sheetName val="Type_PH-D2"/>
      <sheetName val="Type_PH-E2"/>
      <sheetName val="Sum_LAND2"/>
      <sheetName val="SUM_M&amp;E2"/>
      <sheetName val="KKC_Brkdwn2"/>
      <sheetName val="Factor_F_Data2"/>
      <sheetName val="Grand_Summary_(_Variation)2"/>
      <sheetName val="ST_work_con_M2"/>
      <sheetName val="ST_work_con_carpark2"/>
      <sheetName val="ST_work_M2"/>
      <sheetName val="ST_work_Facad(M)_2"/>
      <sheetName val="ST_work_carpark2"/>
      <sheetName val="back_up_arc_Car_Park2"/>
      <sheetName val="backup_str_carpark2"/>
      <sheetName val="back_up_arc__M2"/>
      <sheetName val="แยกงาน_ผนัง_พื้น_ฝ้า_สี2"/>
      <sheetName val="Grand_SUMMARY_MEP_2"/>
      <sheetName val="แยกงาน_(2)2"/>
      <sheetName val="King_12"/>
      <sheetName val="Discounted_Cash_Flow2"/>
      <sheetName val="10_ข้อมูลวัสดุ-ค่าดำเนิน2"/>
      <sheetName val="REF_ONLY22"/>
      <sheetName val="A1_22"/>
      <sheetName val="Bill_No__2_-_Carpark2"/>
      <sheetName val="แผนงาน_อบต_ท่าลาน(ส่งเทศบาล)2"/>
      <sheetName val="OR21_Final_Forecast_Rev_22"/>
      <sheetName val="Summary_Forecast_Budget_1&amp;22"/>
      <sheetName val="Summary_Forecast_Budget_Rev_22"/>
      <sheetName val="Backup_OR21_2"/>
      <sheetName val="BOQ__VI_03_09_19_2"/>
      <sheetName val="Backup_BR_BMA2"/>
      <sheetName val="Budget_for_ENT2"/>
      <sheetName val="ADJ__D-Wall&amp;BR_Ent__Rev_2_12"/>
      <sheetName val="Rebar+Conพื้น_Waste10%2"/>
      <sheetName val="Backup_D-Wall_Ent__13_07_192"/>
      <sheetName val="Backup_BR_ENT__13_07_192"/>
      <sheetName val="IMP_OR21_2019_07_112"/>
      <sheetName val="detail_2"/>
      <sheetName val="Construction_cost_assumption2"/>
      <sheetName val="JLL_Assumption2"/>
      <sheetName val="Retail_Program&amp;Rev_Assumption2"/>
      <sheetName val="Car_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back_up_FL_42"/>
      <sheetName val="BOX_Cryostat_Details2"/>
      <sheetName val="Driver_Linac_Layout2"/>
      <sheetName val="Magnet_Details2"/>
      <sheetName val="ทำนบดิน_42"/>
      <sheetName val="Purchase_Order2"/>
      <sheetName val="Customize_Your_Purchase_Order2"/>
      <sheetName val="Land Dev't. Ph-1"/>
      <sheetName val="8-31-98"/>
      <sheetName val="worksheet inchican"/>
      <sheetName val="combined 9-30"/>
      <sheetName val="UC"/>
      <sheetName val="COMPARATIVE SUMMARY"/>
      <sheetName val="BOQ (typ-accent)"/>
      <sheetName val="SH-B"/>
      <sheetName val="SH-E"/>
      <sheetName val="SH-F"/>
      <sheetName val="SH-C"/>
      <sheetName val="summary sn fp"/>
      <sheetName val="Fill-up"/>
    </sheetNames>
    <sheetDataSet>
      <sheetData sheetId="0"/>
      <sheetData sheetId="1"/>
      <sheetData sheetId="2"/>
      <sheetData sheetId="3">
        <row r="307">
          <cell r="C307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>
        <row r="307">
          <cell r="C307">
            <v>0</v>
          </cell>
        </row>
      </sheetData>
      <sheetData sheetId="131">
        <row r="307">
          <cell r="C307">
            <v>0</v>
          </cell>
        </row>
      </sheetData>
      <sheetData sheetId="132">
        <row r="307">
          <cell r="C307">
            <v>0</v>
          </cell>
        </row>
      </sheetData>
      <sheetData sheetId="133">
        <row r="307">
          <cell r="C307">
            <v>0</v>
          </cell>
        </row>
      </sheetData>
      <sheetData sheetId="134">
        <row r="307">
          <cell r="C307">
            <v>0</v>
          </cell>
        </row>
      </sheetData>
      <sheetData sheetId="135" refreshError="1"/>
      <sheetData sheetId="136" refreshError="1"/>
      <sheetData sheetId="137">
        <row r="307">
          <cell r="C307">
            <v>0</v>
          </cell>
        </row>
      </sheetData>
      <sheetData sheetId="138">
        <row r="307">
          <cell r="C307">
            <v>0</v>
          </cell>
        </row>
      </sheetData>
      <sheetData sheetId="139">
        <row r="307">
          <cell r="C307">
            <v>0</v>
          </cell>
        </row>
      </sheetData>
      <sheetData sheetId="140">
        <row r="307">
          <cell r="C307">
            <v>0</v>
          </cell>
        </row>
      </sheetData>
      <sheetData sheetId="141">
        <row r="307">
          <cell r="C307">
            <v>0</v>
          </cell>
        </row>
      </sheetData>
      <sheetData sheetId="142">
        <row r="307">
          <cell r="C307">
            <v>0</v>
          </cell>
        </row>
      </sheetData>
      <sheetData sheetId="143">
        <row r="307">
          <cell r="C307">
            <v>0</v>
          </cell>
        </row>
      </sheetData>
      <sheetData sheetId="144">
        <row r="307">
          <cell r="C307">
            <v>0</v>
          </cell>
        </row>
      </sheetData>
      <sheetData sheetId="145">
        <row r="307">
          <cell r="C307">
            <v>0</v>
          </cell>
        </row>
      </sheetData>
      <sheetData sheetId="146">
        <row r="307">
          <cell r="C307">
            <v>0</v>
          </cell>
        </row>
      </sheetData>
      <sheetData sheetId="147" refreshError="1"/>
      <sheetData sheetId="148" refreshError="1"/>
      <sheetData sheetId="149" refreshError="1"/>
      <sheetData sheetId="150" refreshError="1"/>
      <sheetData sheetId="151">
        <row r="307">
          <cell r="C307">
            <v>0</v>
          </cell>
        </row>
      </sheetData>
      <sheetData sheetId="152" refreshError="1"/>
      <sheetData sheetId="153" refreshError="1"/>
      <sheetData sheetId="154" refreshError="1"/>
      <sheetData sheetId="155">
        <row r="307">
          <cell r="C307">
            <v>0</v>
          </cell>
        </row>
      </sheetData>
      <sheetData sheetId="156">
        <row r="307">
          <cell r="C307">
            <v>0</v>
          </cell>
        </row>
      </sheetData>
      <sheetData sheetId="157">
        <row r="307">
          <cell r="C307">
            <v>0</v>
          </cell>
        </row>
      </sheetData>
      <sheetData sheetId="158">
        <row r="307">
          <cell r="C307">
            <v>0</v>
          </cell>
        </row>
      </sheetData>
      <sheetData sheetId="159">
        <row r="307">
          <cell r="C307">
            <v>0</v>
          </cell>
        </row>
      </sheetData>
      <sheetData sheetId="160">
        <row r="307">
          <cell r="C307">
            <v>0</v>
          </cell>
        </row>
      </sheetData>
      <sheetData sheetId="161">
        <row r="307">
          <cell r="C307">
            <v>0</v>
          </cell>
        </row>
      </sheetData>
      <sheetData sheetId="162">
        <row r="307">
          <cell r="C307">
            <v>0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>
        <row r="307">
          <cell r="C307">
            <v>0</v>
          </cell>
        </row>
      </sheetData>
      <sheetData sheetId="168">
        <row r="307">
          <cell r="C307">
            <v>0</v>
          </cell>
        </row>
      </sheetData>
      <sheetData sheetId="169">
        <row r="307">
          <cell r="C307">
            <v>0</v>
          </cell>
        </row>
      </sheetData>
      <sheetData sheetId="170">
        <row r="307">
          <cell r="C307">
            <v>0</v>
          </cell>
        </row>
      </sheetData>
      <sheetData sheetId="171">
        <row r="307">
          <cell r="C307">
            <v>0</v>
          </cell>
        </row>
      </sheetData>
      <sheetData sheetId="172">
        <row r="307">
          <cell r="C307">
            <v>0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>
        <row r="307">
          <cell r="C307">
            <v>0</v>
          </cell>
        </row>
      </sheetData>
      <sheetData sheetId="178">
        <row r="307">
          <cell r="C307">
            <v>0</v>
          </cell>
        </row>
      </sheetData>
      <sheetData sheetId="179">
        <row r="307">
          <cell r="C307">
            <v>0</v>
          </cell>
        </row>
      </sheetData>
      <sheetData sheetId="180">
        <row r="307">
          <cell r="C307">
            <v>0</v>
          </cell>
        </row>
      </sheetData>
      <sheetData sheetId="181">
        <row r="307">
          <cell r="C307">
            <v>0</v>
          </cell>
        </row>
      </sheetData>
      <sheetData sheetId="182">
        <row r="307">
          <cell r="C307">
            <v>0</v>
          </cell>
        </row>
      </sheetData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>
        <row r="307">
          <cell r="C307">
            <v>0</v>
          </cell>
        </row>
      </sheetData>
      <sheetData sheetId="192" refreshError="1"/>
      <sheetData sheetId="193" refreshError="1"/>
      <sheetData sheetId="194" refreshError="1"/>
      <sheetData sheetId="195">
        <row r="307">
          <cell r="C307">
            <v>0</v>
          </cell>
        </row>
      </sheetData>
      <sheetData sheetId="196">
        <row r="307">
          <cell r="C307">
            <v>0</v>
          </cell>
        </row>
      </sheetData>
      <sheetData sheetId="197">
        <row r="307">
          <cell r="C307">
            <v>0</v>
          </cell>
        </row>
      </sheetData>
      <sheetData sheetId="198">
        <row r="307">
          <cell r="C307">
            <v>0</v>
          </cell>
        </row>
      </sheetData>
      <sheetData sheetId="199">
        <row r="307">
          <cell r="C307">
            <v>0</v>
          </cell>
        </row>
      </sheetData>
      <sheetData sheetId="200">
        <row r="307">
          <cell r="C307">
            <v>0</v>
          </cell>
        </row>
      </sheetData>
      <sheetData sheetId="201">
        <row r="307">
          <cell r="C307">
            <v>0</v>
          </cell>
        </row>
      </sheetData>
      <sheetData sheetId="202">
        <row r="307">
          <cell r="C307">
            <v>0</v>
          </cell>
        </row>
      </sheetData>
      <sheetData sheetId="203">
        <row r="307">
          <cell r="C307">
            <v>0</v>
          </cell>
        </row>
      </sheetData>
      <sheetData sheetId="204">
        <row r="307">
          <cell r="C307">
            <v>0</v>
          </cell>
        </row>
      </sheetData>
      <sheetData sheetId="205">
        <row r="307">
          <cell r="C307">
            <v>0</v>
          </cell>
        </row>
      </sheetData>
      <sheetData sheetId="206">
        <row r="307">
          <cell r="C307">
            <v>0</v>
          </cell>
        </row>
      </sheetData>
      <sheetData sheetId="207">
        <row r="307">
          <cell r="C307">
            <v>0</v>
          </cell>
        </row>
      </sheetData>
      <sheetData sheetId="208">
        <row r="307">
          <cell r="C307">
            <v>0</v>
          </cell>
        </row>
      </sheetData>
      <sheetData sheetId="209">
        <row r="307">
          <cell r="C307">
            <v>0</v>
          </cell>
        </row>
      </sheetData>
      <sheetData sheetId="210">
        <row r="307">
          <cell r="C307">
            <v>0</v>
          </cell>
        </row>
      </sheetData>
      <sheetData sheetId="211">
        <row r="307">
          <cell r="C307">
            <v>0</v>
          </cell>
        </row>
      </sheetData>
      <sheetData sheetId="212">
        <row r="307">
          <cell r="C307">
            <v>0</v>
          </cell>
        </row>
      </sheetData>
      <sheetData sheetId="213">
        <row r="307">
          <cell r="C307">
            <v>0</v>
          </cell>
        </row>
      </sheetData>
      <sheetData sheetId="214">
        <row r="307">
          <cell r="C307">
            <v>0</v>
          </cell>
        </row>
      </sheetData>
      <sheetData sheetId="215">
        <row r="307">
          <cell r="C307">
            <v>0</v>
          </cell>
        </row>
      </sheetData>
      <sheetData sheetId="216">
        <row r="307">
          <cell r="C307">
            <v>0</v>
          </cell>
        </row>
      </sheetData>
      <sheetData sheetId="217">
        <row r="307">
          <cell r="C307" t="str">
            <v>Lean Concrete  ( 0.10 cm.)</v>
          </cell>
        </row>
      </sheetData>
      <sheetData sheetId="218">
        <row r="307">
          <cell r="C307">
            <v>0</v>
          </cell>
        </row>
      </sheetData>
      <sheetData sheetId="219">
        <row r="307">
          <cell r="C307">
            <v>0</v>
          </cell>
        </row>
      </sheetData>
      <sheetData sheetId="220">
        <row r="307">
          <cell r="C307">
            <v>0</v>
          </cell>
        </row>
      </sheetData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>
        <row r="307">
          <cell r="C307">
            <v>0</v>
          </cell>
        </row>
      </sheetData>
      <sheetData sheetId="252">
        <row r="307">
          <cell r="C307">
            <v>0</v>
          </cell>
        </row>
      </sheetData>
      <sheetData sheetId="253">
        <row r="307">
          <cell r="C307">
            <v>0</v>
          </cell>
        </row>
      </sheetData>
      <sheetData sheetId="254">
        <row r="307">
          <cell r="C307">
            <v>0</v>
          </cell>
        </row>
      </sheetData>
      <sheetData sheetId="255">
        <row r="307">
          <cell r="C307">
            <v>0</v>
          </cell>
        </row>
      </sheetData>
      <sheetData sheetId="256">
        <row r="307">
          <cell r="C307">
            <v>0</v>
          </cell>
        </row>
      </sheetData>
      <sheetData sheetId="257">
        <row r="307">
          <cell r="C307">
            <v>0</v>
          </cell>
        </row>
      </sheetData>
      <sheetData sheetId="258">
        <row r="307">
          <cell r="C307">
            <v>0</v>
          </cell>
        </row>
      </sheetData>
      <sheetData sheetId="259">
        <row r="307">
          <cell r="C307">
            <v>0</v>
          </cell>
        </row>
      </sheetData>
      <sheetData sheetId="260">
        <row r="307">
          <cell r="C307">
            <v>0</v>
          </cell>
        </row>
      </sheetData>
      <sheetData sheetId="261">
        <row r="307">
          <cell r="C307">
            <v>0</v>
          </cell>
        </row>
      </sheetData>
      <sheetData sheetId="262">
        <row r="307">
          <cell r="C307" t="str">
            <v>Lean Concrete  ( 0.10 cm.)</v>
          </cell>
        </row>
      </sheetData>
      <sheetData sheetId="263">
        <row r="307">
          <cell r="C307">
            <v>0</v>
          </cell>
        </row>
      </sheetData>
      <sheetData sheetId="264">
        <row r="307">
          <cell r="C307">
            <v>0</v>
          </cell>
        </row>
      </sheetData>
      <sheetData sheetId="265">
        <row r="307">
          <cell r="C307">
            <v>0</v>
          </cell>
        </row>
      </sheetData>
      <sheetData sheetId="266">
        <row r="307">
          <cell r="C307">
            <v>0</v>
          </cell>
        </row>
      </sheetData>
      <sheetData sheetId="267">
        <row r="307">
          <cell r="C307">
            <v>0</v>
          </cell>
        </row>
      </sheetData>
      <sheetData sheetId="268">
        <row r="307">
          <cell r="C307">
            <v>0</v>
          </cell>
        </row>
      </sheetData>
      <sheetData sheetId="269">
        <row r="307">
          <cell r="C307">
            <v>0</v>
          </cell>
        </row>
      </sheetData>
      <sheetData sheetId="270">
        <row r="307">
          <cell r="C307">
            <v>0</v>
          </cell>
        </row>
      </sheetData>
      <sheetData sheetId="271">
        <row r="307">
          <cell r="C307">
            <v>0</v>
          </cell>
        </row>
      </sheetData>
      <sheetData sheetId="272">
        <row r="307">
          <cell r="C307">
            <v>0</v>
          </cell>
        </row>
      </sheetData>
      <sheetData sheetId="273">
        <row r="307">
          <cell r="C307">
            <v>0</v>
          </cell>
        </row>
      </sheetData>
      <sheetData sheetId="274">
        <row r="307">
          <cell r="C307">
            <v>0</v>
          </cell>
        </row>
      </sheetData>
      <sheetData sheetId="275">
        <row r="307">
          <cell r="C307" t="str">
            <v>Lean Concrete  ( 0.10 cm.)</v>
          </cell>
        </row>
      </sheetData>
      <sheetData sheetId="276">
        <row r="307">
          <cell r="C307">
            <v>0</v>
          </cell>
        </row>
      </sheetData>
      <sheetData sheetId="277">
        <row r="307">
          <cell r="C307" t="str">
            <v>Lean Concrete  ( 0.10 cm.)</v>
          </cell>
        </row>
      </sheetData>
      <sheetData sheetId="278">
        <row r="307">
          <cell r="C307">
            <v>0</v>
          </cell>
        </row>
      </sheetData>
      <sheetData sheetId="279">
        <row r="307">
          <cell r="C307">
            <v>0</v>
          </cell>
        </row>
      </sheetData>
      <sheetData sheetId="280">
        <row r="307">
          <cell r="C307">
            <v>0</v>
          </cell>
        </row>
      </sheetData>
      <sheetData sheetId="281">
        <row r="307">
          <cell r="C307">
            <v>0</v>
          </cell>
        </row>
      </sheetData>
      <sheetData sheetId="282">
        <row r="307">
          <cell r="C307">
            <v>0</v>
          </cell>
        </row>
      </sheetData>
      <sheetData sheetId="283">
        <row r="307">
          <cell r="C307">
            <v>0</v>
          </cell>
        </row>
      </sheetData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307">
          <cell r="C307">
            <v>0</v>
          </cell>
        </row>
      </sheetData>
      <sheetData sheetId="311">
        <row r="307">
          <cell r="C307">
            <v>0</v>
          </cell>
        </row>
      </sheetData>
      <sheetData sheetId="312" refreshError="1"/>
      <sheetData sheetId="313">
        <row r="307">
          <cell r="C307">
            <v>0</v>
          </cell>
        </row>
      </sheetData>
      <sheetData sheetId="314">
        <row r="307">
          <cell r="C307" t="str">
            <v>Lean Concrete  ( 0.10 cm.)</v>
          </cell>
        </row>
      </sheetData>
      <sheetData sheetId="315">
        <row r="307">
          <cell r="C307">
            <v>0</v>
          </cell>
        </row>
      </sheetData>
      <sheetData sheetId="316">
        <row r="307">
          <cell r="C307">
            <v>0</v>
          </cell>
        </row>
      </sheetData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>
        <row r="307">
          <cell r="C307">
            <v>0</v>
          </cell>
        </row>
      </sheetData>
      <sheetData sheetId="327">
        <row r="307">
          <cell r="C307">
            <v>0</v>
          </cell>
        </row>
      </sheetData>
      <sheetData sheetId="328">
        <row r="307">
          <cell r="C307">
            <v>0</v>
          </cell>
        </row>
      </sheetData>
      <sheetData sheetId="329">
        <row r="307">
          <cell r="C307">
            <v>0</v>
          </cell>
        </row>
      </sheetData>
      <sheetData sheetId="330">
        <row r="307">
          <cell r="C307">
            <v>0</v>
          </cell>
        </row>
      </sheetData>
      <sheetData sheetId="331">
        <row r="307">
          <cell r="C307">
            <v>0</v>
          </cell>
        </row>
      </sheetData>
      <sheetData sheetId="332">
        <row r="307">
          <cell r="C307">
            <v>0</v>
          </cell>
        </row>
      </sheetData>
      <sheetData sheetId="333">
        <row r="307">
          <cell r="C307">
            <v>0</v>
          </cell>
        </row>
      </sheetData>
      <sheetData sheetId="334">
        <row r="307">
          <cell r="C307">
            <v>0</v>
          </cell>
        </row>
      </sheetData>
      <sheetData sheetId="335">
        <row r="307">
          <cell r="C307">
            <v>0</v>
          </cell>
        </row>
      </sheetData>
      <sheetData sheetId="336">
        <row r="307">
          <cell r="C307">
            <v>0</v>
          </cell>
        </row>
      </sheetData>
      <sheetData sheetId="337">
        <row r="307">
          <cell r="C307">
            <v>0</v>
          </cell>
        </row>
      </sheetData>
      <sheetData sheetId="338">
        <row r="307">
          <cell r="C307">
            <v>0</v>
          </cell>
        </row>
      </sheetData>
      <sheetData sheetId="339">
        <row r="307">
          <cell r="C307">
            <v>0</v>
          </cell>
        </row>
      </sheetData>
      <sheetData sheetId="340">
        <row r="307">
          <cell r="C307">
            <v>0</v>
          </cell>
        </row>
      </sheetData>
      <sheetData sheetId="341">
        <row r="307">
          <cell r="C307">
            <v>0</v>
          </cell>
        </row>
      </sheetData>
      <sheetData sheetId="342">
        <row r="307">
          <cell r="C307">
            <v>0</v>
          </cell>
        </row>
      </sheetData>
      <sheetData sheetId="343">
        <row r="307">
          <cell r="C307">
            <v>0</v>
          </cell>
        </row>
      </sheetData>
      <sheetData sheetId="344">
        <row r="307">
          <cell r="C307">
            <v>0</v>
          </cell>
        </row>
      </sheetData>
      <sheetData sheetId="345">
        <row r="307">
          <cell r="C307">
            <v>0</v>
          </cell>
        </row>
      </sheetData>
      <sheetData sheetId="346">
        <row r="307">
          <cell r="C307">
            <v>0</v>
          </cell>
        </row>
      </sheetData>
      <sheetData sheetId="347">
        <row r="307">
          <cell r="C307">
            <v>0</v>
          </cell>
        </row>
      </sheetData>
      <sheetData sheetId="348">
        <row r="307">
          <cell r="C307">
            <v>0</v>
          </cell>
        </row>
      </sheetData>
      <sheetData sheetId="349">
        <row r="307">
          <cell r="C307">
            <v>0</v>
          </cell>
        </row>
      </sheetData>
      <sheetData sheetId="350">
        <row r="307">
          <cell r="C307">
            <v>0</v>
          </cell>
        </row>
      </sheetData>
      <sheetData sheetId="351">
        <row r="307">
          <cell r="C307">
            <v>0</v>
          </cell>
        </row>
      </sheetData>
      <sheetData sheetId="352">
        <row r="307">
          <cell r="C307">
            <v>0</v>
          </cell>
        </row>
      </sheetData>
      <sheetData sheetId="353">
        <row r="307">
          <cell r="C307">
            <v>0</v>
          </cell>
        </row>
      </sheetData>
      <sheetData sheetId="354">
        <row r="307">
          <cell r="C307">
            <v>0</v>
          </cell>
        </row>
      </sheetData>
      <sheetData sheetId="355">
        <row r="307">
          <cell r="C307">
            <v>0</v>
          </cell>
        </row>
      </sheetData>
      <sheetData sheetId="356">
        <row r="307">
          <cell r="C307">
            <v>0</v>
          </cell>
        </row>
      </sheetData>
      <sheetData sheetId="357">
        <row r="307">
          <cell r="C307">
            <v>0</v>
          </cell>
        </row>
      </sheetData>
      <sheetData sheetId="358">
        <row r="307">
          <cell r="C307">
            <v>0</v>
          </cell>
        </row>
      </sheetData>
      <sheetData sheetId="359">
        <row r="307">
          <cell r="C307">
            <v>0</v>
          </cell>
        </row>
      </sheetData>
      <sheetData sheetId="360">
        <row r="307">
          <cell r="C307">
            <v>0</v>
          </cell>
        </row>
      </sheetData>
      <sheetData sheetId="361">
        <row r="307">
          <cell r="C307">
            <v>0</v>
          </cell>
        </row>
      </sheetData>
      <sheetData sheetId="362">
        <row r="307">
          <cell r="C307">
            <v>0</v>
          </cell>
        </row>
      </sheetData>
      <sheetData sheetId="363">
        <row r="307">
          <cell r="C307">
            <v>0</v>
          </cell>
        </row>
      </sheetData>
      <sheetData sheetId="364">
        <row r="307">
          <cell r="C307">
            <v>0</v>
          </cell>
        </row>
      </sheetData>
      <sheetData sheetId="365">
        <row r="307">
          <cell r="C307">
            <v>0</v>
          </cell>
        </row>
      </sheetData>
      <sheetData sheetId="366">
        <row r="307">
          <cell r="C307">
            <v>0</v>
          </cell>
        </row>
      </sheetData>
      <sheetData sheetId="367">
        <row r="307">
          <cell r="C307">
            <v>0</v>
          </cell>
        </row>
      </sheetData>
      <sheetData sheetId="368">
        <row r="307">
          <cell r="C307">
            <v>0</v>
          </cell>
        </row>
      </sheetData>
      <sheetData sheetId="369">
        <row r="307">
          <cell r="C307">
            <v>0</v>
          </cell>
        </row>
      </sheetData>
      <sheetData sheetId="370">
        <row r="307">
          <cell r="C307">
            <v>0</v>
          </cell>
        </row>
      </sheetData>
      <sheetData sheetId="371">
        <row r="307">
          <cell r="C307">
            <v>0</v>
          </cell>
        </row>
      </sheetData>
      <sheetData sheetId="372">
        <row r="307">
          <cell r="C307">
            <v>0</v>
          </cell>
        </row>
      </sheetData>
      <sheetData sheetId="373">
        <row r="307">
          <cell r="C307">
            <v>0</v>
          </cell>
        </row>
      </sheetData>
      <sheetData sheetId="374">
        <row r="307">
          <cell r="C307">
            <v>0</v>
          </cell>
        </row>
      </sheetData>
      <sheetData sheetId="375">
        <row r="307">
          <cell r="C307">
            <v>0</v>
          </cell>
        </row>
      </sheetData>
      <sheetData sheetId="376">
        <row r="307">
          <cell r="C307">
            <v>0</v>
          </cell>
        </row>
      </sheetData>
      <sheetData sheetId="377">
        <row r="307">
          <cell r="C307">
            <v>0</v>
          </cell>
        </row>
      </sheetData>
      <sheetData sheetId="378">
        <row r="307">
          <cell r="C307">
            <v>0</v>
          </cell>
        </row>
      </sheetData>
      <sheetData sheetId="379">
        <row r="307">
          <cell r="C307">
            <v>0</v>
          </cell>
        </row>
      </sheetData>
      <sheetData sheetId="380">
        <row r="307">
          <cell r="C307">
            <v>0</v>
          </cell>
        </row>
      </sheetData>
      <sheetData sheetId="381">
        <row r="307">
          <cell r="C307">
            <v>0</v>
          </cell>
        </row>
      </sheetData>
      <sheetData sheetId="382">
        <row r="307">
          <cell r="C307">
            <v>0</v>
          </cell>
        </row>
      </sheetData>
      <sheetData sheetId="383">
        <row r="307">
          <cell r="C307">
            <v>0</v>
          </cell>
        </row>
      </sheetData>
      <sheetData sheetId="384">
        <row r="307">
          <cell r="C307">
            <v>0</v>
          </cell>
        </row>
      </sheetData>
      <sheetData sheetId="385">
        <row r="307">
          <cell r="C307">
            <v>0</v>
          </cell>
        </row>
      </sheetData>
      <sheetData sheetId="386">
        <row r="307">
          <cell r="C307">
            <v>0</v>
          </cell>
        </row>
      </sheetData>
      <sheetData sheetId="387">
        <row r="307">
          <cell r="C307">
            <v>0</v>
          </cell>
        </row>
      </sheetData>
      <sheetData sheetId="388">
        <row r="307">
          <cell r="C307">
            <v>0</v>
          </cell>
        </row>
      </sheetData>
      <sheetData sheetId="389">
        <row r="307">
          <cell r="C307">
            <v>0</v>
          </cell>
        </row>
      </sheetData>
      <sheetData sheetId="390">
        <row r="307">
          <cell r="C307">
            <v>0</v>
          </cell>
        </row>
      </sheetData>
      <sheetData sheetId="391">
        <row r="307">
          <cell r="C307">
            <v>0</v>
          </cell>
        </row>
      </sheetData>
      <sheetData sheetId="392">
        <row r="307">
          <cell r="C307">
            <v>0</v>
          </cell>
        </row>
      </sheetData>
      <sheetData sheetId="393">
        <row r="307">
          <cell r="C307">
            <v>0</v>
          </cell>
        </row>
      </sheetData>
      <sheetData sheetId="394">
        <row r="307">
          <cell r="C307">
            <v>0</v>
          </cell>
        </row>
      </sheetData>
      <sheetData sheetId="395">
        <row r="307">
          <cell r="C307" t="str">
            <v>Lean Concrete  ( 0.10 cm.)</v>
          </cell>
        </row>
      </sheetData>
      <sheetData sheetId="396">
        <row r="307">
          <cell r="C307">
            <v>0</v>
          </cell>
        </row>
      </sheetData>
      <sheetData sheetId="397">
        <row r="307">
          <cell r="C307">
            <v>0</v>
          </cell>
        </row>
      </sheetData>
      <sheetData sheetId="398">
        <row r="307">
          <cell r="C307" t="str">
            <v>Lean Concrete  ( 0.10 cm.)</v>
          </cell>
        </row>
      </sheetData>
      <sheetData sheetId="399">
        <row r="307">
          <cell r="C307">
            <v>0</v>
          </cell>
        </row>
      </sheetData>
      <sheetData sheetId="400">
        <row r="307">
          <cell r="C307">
            <v>0</v>
          </cell>
        </row>
      </sheetData>
      <sheetData sheetId="401">
        <row r="307">
          <cell r="C307">
            <v>0</v>
          </cell>
        </row>
      </sheetData>
      <sheetData sheetId="402">
        <row r="307">
          <cell r="C307">
            <v>0</v>
          </cell>
        </row>
      </sheetData>
      <sheetData sheetId="403">
        <row r="307">
          <cell r="C307">
            <v>0</v>
          </cell>
        </row>
      </sheetData>
      <sheetData sheetId="404">
        <row r="307">
          <cell r="C307">
            <v>0</v>
          </cell>
        </row>
      </sheetData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>
        <row r="307">
          <cell r="C307">
            <v>0</v>
          </cell>
        </row>
      </sheetData>
      <sheetData sheetId="415">
        <row r="307">
          <cell r="C307">
            <v>0</v>
          </cell>
        </row>
      </sheetData>
      <sheetData sheetId="416">
        <row r="307">
          <cell r="C307">
            <v>0</v>
          </cell>
        </row>
      </sheetData>
      <sheetData sheetId="417">
        <row r="307">
          <cell r="C307">
            <v>0</v>
          </cell>
        </row>
      </sheetData>
      <sheetData sheetId="418" refreshError="1"/>
      <sheetData sheetId="419" refreshError="1"/>
      <sheetData sheetId="420" refreshError="1"/>
      <sheetData sheetId="421">
        <row r="307">
          <cell r="C307">
            <v>0</v>
          </cell>
        </row>
      </sheetData>
      <sheetData sheetId="422">
        <row r="307">
          <cell r="C307">
            <v>0</v>
          </cell>
        </row>
      </sheetData>
      <sheetData sheetId="423">
        <row r="307">
          <cell r="C307">
            <v>0</v>
          </cell>
        </row>
      </sheetData>
      <sheetData sheetId="424" refreshError="1"/>
      <sheetData sheetId="425" refreshError="1"/>
      <sheetData sheetId="426" refreshError="1"/>
      <sheetData sheetId="427"/>
      <sheetData sheetId="428"/>
      <sheetData sheetId="429"/>
      <sheetData sheetId="430">
        <row r="307">
          <cell r="C307" t="str">
            <v>Lean Concrete  ( 0.10 cm.)</v>
          </cell>
        </row>
      </sheetData>
      <sheetData sheetId="431">
        <row r="307">
          <cell r="C307">
            <v>0</v>
          </cell>
        </row>
      </sheetData>
      <sheetData sheetId="432">
        <row r="307">
          <cell r="C307">
            <v>0</v>
          </cell>
        </row>
      </sheetData>
      <sheetData sheetId="433">
        <row r="307">
          <cell r="C307">
            <v>0</v>
          </cell>
        </row>
      </sheetData>
      <sheetData sheetId="434">
        <row r="307">
          <cell r="C307">
            <v>0</v>
          </cell>
        </row>
      </sheetData>
      <sheetData sheetId="435">
        <row r="307">
          <cell r="C307">
            <v>0</v>
          </cell>
        </row>
      </sheetData>
      <sheetData sheetId="436">
        <row r="307">
          <cell r="C307">
            <v>0</v>
          </cell>
        </row>
      </sheetData>
      <sheetData sheetId="437">
        <row r="307">
          <cell r="C307">
            <v>0</v>
          </cell>
        </row>
      </sheetData>
      <sheetData sheetId="438">
        <row r="307">
          <cell r="C307">
            <v>0</v>
          </cell>
        </row>
      </sheetData>
      <sheetData sheetId="439">
        <row r="307">
          <cell r="C307">
            <v>0</v>
          </cell>
        </row>
      </sheetData>
      <sheetData sheetId="440">
        <row r="307">
          <cell r="C307">
            <v>0</v>
          </cell>
        </row>
      </sheetData>
      <sheetData sheetId="441">
        <row r="307">
          <cell r="C307">
            <v>0</v>
          </cell>
        </row>
      </sheetData>
      <sheetData sheetId="442">
        <row r="307">
          <cell r="C307">
            <v>0</v>
          </cell>
        </row>
      </sheetData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>
        <row r="307">
          <cell r="C307">
            <v>0</v>
          </cell>
        </row>
      </sheetData>
      <sheetData sheetId="486"/>
      <sheetData sheetId="487"/>
      <sheetData sheetId="488"/>
      <sheetData sheetId="489">
        <row r="307">
          <cell r="C307">
            <v>0</v>
          </cell>
        </row>
      </sheetData>
      <sheetData sheetId="490">
        <row r="307">
          <cell r="C307">
            <v>0</v>
          </cell>
        </row>
      </sheetData>
      <sheetData sheetId="491">
        <row r="307">
          <cell r="C307">
            <v>0</v>
          </cell>
        </row>
      </sheetData>
      <sheetData sheetId="492">
        <row r="307">
          <cell r="C307">
            <v>0</v>
          </cell>
        </row>
      </sheetData>
      <sheetData sheetId="493">
        <row r="307">
          <cell r="C307">
            <v>0</v>
          </cell>
        </row>
      </sheetData>
      <sheetData sheetId="494">
        <row r="307">
          <cell r="C307">
            <v>0</v>
          </cell>
        </row>
      </sheetData>
      <sheetData sheetId="495">
        <row r="307">
          <cell r="C307">
            <v>0</v>
          </cell>
        </row>
      </sheetData>
      <sheetData sheetId="496">
        <row r="307">
          <cell r="C307">
            <v>0</v>
          </cell>
        </row>
      </sheetData>
      <sheetData sheetId="497">
        <row r="307">
          <cell r="C307">
            <v>0</v>
          </cell>
        </row>
      </sheetData>
      <sheetData sheetId="498">
        <row r="307">
          <cell r="C307">
            <v>0</v>
          </cell>
        </row>
      </sheetData>
      <sheetData sheetId="499">
        <row r="307">
          <cell r="C307">
            <v>0</v>
          </cell>
        </row>
      </sheetData>
      <sheetData sheetId="500">
        <row r="307">
          <cell r="C307">
            <v>0</v>
          </cell>
        </row>
      </sheetData>
      <sheetData sheetId="501">
        <row r="307">
          <cell r="C307">
            <v>0</v>
          </cell>
        </row>
      </sheetData>
      <sheetData sheetId="502">
        <row r="307">
          <cell r="C307">
            <v>0</v>
          </cell>
        </row>
      </sheetData>
      <sheetData sheetId="503"/>
      <sheetData sheetId="504">
        <row r="307">
          <cell r="C307">
            <v>0</v>
          </cell>
        </row>
      </sheetData>
      <sheetData sheetId="505"/>
      <sheetData sheetId="506"/>
      <sheetData sheetId="507"/>
      <sheetData sheetId="508"/>
      <sheetData sheetId="509"/>
      <sheetData sheetId="510">
        <row r="307">
          <cell r="C307">
            <v>0</v>
          </cell>
        </row>
      </sheetData>
      <sheetData sheetId="511">
        <row r="307">
          <cell r="C307">
            <v>0</v>
          </cell>
        </row>
      </sheetData>
      <sheetData sheetId="512">
        <row r="307">
          <cell r="C307">
            <v>0</v>
          </cell>
        </row>
      </sheetData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>
        <row r="307">
          <cell r="C307" t="str">
            <v>Lean Concrete  ( 0.10 cm.)</v>
          </cell>
        </row>
      </sheetData>
      <sheetData sheetId="523">
        <row r="307">
          <cell r="C307" t="str">
            <v>Lean Concrete  ( 0.10 cm.)</v>
          </cell>
        </row>
      </sheetData>
      <sheetData sheetId="524"/>
      <sheetData sheetId="525">
        <row r="307">
          <cell r="C307">
            <v>0</v>
          </cell>
        </row>
      </sheetData>
      <sheetData sheetId="526">
        <row r="307">
          <cell r="C307">
            <v>0</v>
          </cell>
        </row>
      </sheetData>
      <sheetData sheetId="527">
        <row r="307">
          <cell r="C307">
            <v>0</v>
          </cell>
        </row>
      </sheetData>
      <sheetData sheetId="528"/>
      <sheetData sheetId="529"/>
      <sheetData sheetId="530"/>
      <sheetData sheetId="531"/>
      <sheetData sheetId="532">
        <row r="307">
          <cell r="C307">
            <v>0</v>
          </cell>
        </row>
      </sheetData>
      <sheetData sheetId="533">
        <row r="307">
          <cell r="C307">
            <v>0</v>
          </cell>
        </row>
      </sheetData>
      <sheetData sheetId="534">
        <row r="307">
          <cell r="C307">
            <v>0</v>
          </cell>
        </row>
      </sheetData>
      <sheetData sheetId="535">
        <row r="307">
          <cell r="C307">
            <v>0</v>
          </cell>
        </row>
      </sheetData>
      <sheetData sheetId="536">
        <row r="307">
          <cell r="C307">
            <v>0</v>
          </cell>
        </row>
      </sheetData>
      <sheetData sheetId="537">
        <row r="307">
          <cell r="C307">
            <v>0</v>
          </cell>
        </row>
      </sheetData>
      <sheetData sheetId="538">
        <row r="307">
          <cell r="C307">
            <v>0</v>
          </cell>
        </row>
      </sheetData>
      <sheetData sheetId="539">
        <row r="307">
          <cell r="C307">
            <v>0</v>
          </cell>
        </row>
      </sheetData>
      <sheetData sheetId="540">
        <row r="307">
          <cell r="C307">
            <v>0</v>
          </cell>
        </row>
      </sheetData>
      <sheetData sheetId="541">
        <row r="307">
          <cell r="C307">
            <v>0</v>
          </cell>
        </row>
      </sheetData>
      <sheetData sheetId="542">
        <row r="307">
          <cell r="C307">
            <v>0</v>
          </cell>
        </row>
      </sheetData>
      <sheetData sheetId="543">
        <row r="307">
          <cell r="C307">
            <v>0</v>
          </cell>
        </row>
      </sheetData>
      <sheetData sheetId="544">
        <row r="307">
          <cell r="C307" t="str">
            <v>Lean Concrete  ( 0.10 cm.)</v>
          </cell>
        </row>
      </sheetData>
      <sheetData sheetId="545">
        <row r="307">
          <cell r="C307">
            <v>0</v>
          </cell>
        </row>
      </sheetData>
      <sheetData sheetId="546">
        <row r="307">
          <cell r="C307">
            <v>0</v>
          </cell>
        </row>
      </sheetData>
      <sheetData sheetId="547">
        <row r="307">
          <cell r="C307">
            <v>0</v>
          </cell>
        </row>
      </sheetData>
      <sheetData sheetId="548">
        <row r="307">
          <cell r="C307">
            <v>0</v>
          </cell>
        </row>
      </sheetData>
      <sheetData sheetId="549">
        <row r="307">
          <cell r="C307" t="str">
            <v>Lean Concrete  ( 0.10 cm.)</v>
          </cell>
        </row>
      </sheetData>
      <sheetData sheetId="550">
        <row r="307">
          <cell r="C307" t="str">
            <v>Lean Concrete  ( 0.10 cm.)</v>
          </cell>
        </row>
      </sheetData>
      <sheetData sheetId="551">
        <row r="307">
          <cell r="C307" t="str">
            <v>Lean Concrete  ( 0.10 cm.)</v>
          </cell>
        </row>
      </sheetData>
      <sheetData sheetId="552">
        <row r="307">
          <cell r="C307" t="str">
            <v>Lean Concrete  ( 0.10 cm.)</v>
          </cell>
        </row>
      </sheetData>
      <sheetData sheetId="553">
        <row r="307">
          <cell r="C307" t="str">
            <v>Lean Concrete  ( 0.10 cm.)</v>
          </cell>
        </row>
      </sheetData>
      <sheetData sheetId="554">
        <row r="307">
          <cell r="C307" t="str">
            <v>Lean Concrete  ( 0.10 cm.)</v>
          </cell>
        </row>
      </sheetData>
      <sheetData sheetId="555">
        <row r="307">
          <cell r="C307" t="str">
            <v>Lean Concrete  ( 0.10 cm.)</v>
          </cell>
        </row>
      </sheetData>
      <sheetData sheetId="556">
        <row r="307">
          <cell r="C307" t="str">
            <v>Lean Concrete  ( 0.10 cm.)</v>
          </cell>
        </row>
      </sheetData>
      <sheetData sheetId="557"/>
      <sheetData sheetId="558">
        <row r="307">
          <cell r="C307">
            <v>0</v>
          </cell>
        </row>
      </sheetData>
      <sheetData sheetId="559">
        <row r="307">
          <cell r="C307">
            <v>0</v>
          </cell>
        </row>
      </sheetData>
      <sheetData sheetId="560">
        <row r="307">
          <cell r="C307">
            <v>0</v>
          </cell>
        </row>
      </sheetData>
      <sheetData sheetId="561">
        <row r="307">
          <cell r="C307">
            <v>0</v>
          </cell>
        </row>
      </sheetData>
      <sheetData sheetId="562">
        <row r="307">
          <cell r="C307">
            <v>0</v>
          </cell>
        </row>
      </sheetData>
      <sheetData sheetId="563">
        <row r="307">
          <cell r="C307" t="str">
            <v>Lean Concrete  ( 0.10 cm.)</v>
          </cell>
        </row>
      </sheetData>
      <sheetData sheetId="564">
        <row r="307">
          <cell r="C307">
            <v>0</v>
          </cell>
        </row>
      </sheetData>
      <sheetData sheetId="565">
        <row r="307">
          <cell r="C307">
            <v>0</v>
          </cell>
        </row>
      </sheetData>
      <sheetData sheetId="566">
        <row r="307">
          <cell r="C307">
            <v>0</v>
          </cell>
        </row>
      </sheetData>
      <sheetData sheetId="567">
        <row r="307">
          <cell r="C307">
            <v>0</v>
          </cell>
        </row>
      </sheetData>
      <sheetData sheetId="568">
        <row r="307">
          <cell r="C307">
            <v>0</v>
          </cell>
        </row>
      </sheetData>
      <sheetData sheetId="569">
        <row r="307">
          <cell r="C307">
            <v>0</v>
          </cell>
        </row>
      </sheetData>
      <sheetData sheetId="570">
        <row r="307">
          <cell r="C307">
            <v>0</v>
          </cell>
        </row>
      </sheetData>
      <sheetData sheetId="571">
        <row r="307">
          <cell r="C307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>
        <row r="307">
          <cell r="C307">
            <v>0</v>
          </cell>
        </row>
      </sheetData>
      <sheetData sheetId="594">
        <row r="307">
          <cell r="C307">
            <v>0</v>
          </cell>
        </row>
      </sheetData>
      <sheetData sheetId="595">
        <row r="307">
          <cell r="C307">
            <v>0</v>
          </cell>
        </row>
      </sheetData>
      <sheetData sheetId="596">
        <row r="307">
          <cell r="C307">
            <v>0</v>
          </cell>
        </row>
      </sheetData>
      <sheetData sheetId="597">
        <row r="307">
          <cell r="C307">
            <v>0</v>
          </cell>
        </row>
      </sheetData>
      <sheetData sheetId="598">
        <row r="307">
          <cell r="C307">
            <v>0</v>
          </cell>
        </row>
      </sheetData>
      <sheetData sheetId="599">
        <row r="307">
          <cell r="C307">
            <v>0</v>
          </cell>
        </row>
      </sheetData>
      <sheetData sheetId="600">
        <row r="307">
          <cell r="C307">
            <v>0</v>
          </cell>
        </row>
      </sheetData>
      <sheetData sheetId="601">
        <row r="307">
          <cell r="C307">
            <v>0</v>
          </cell>
        </row>
      </sheetData>
      <sheetData sheetId="602">
        <row r="307">
          <cell r="C307">
            <v>0</v>
          </cell>
        </row>
      </sheetData>
      <sheetData sheetId="603">
        <row r="307">
          <cell r="C307">
            <v>0</v>
          </cell>
        </row>
      </sheetData>
      <sheetData sheetId="604">
        <row r="307">
          <cell r="C307">
            <v>0</v>
          </cell>
        </row>
      </sheetData>
      <sheetData sheetId="605">
        <row r="307">
          <cell r="C307" t="str">
            <v>Lean Concrete  ( 0.10 cm.)</v>
          </cell>
        </row>
      </sheetData>
      <sheetData sheetId="606">
        <row r="307">
          <cell r="C307" t="str">
            <v>Lean Concrete  ( 0.10 cm.)</v>
          </cell>
        </row>
      </sheetData>
      <sheetData sheetId="607">
        <row r="307">
          <cell r="C307" t="str">
            <v>Lean Concrete  ( 0.10 cm.)</v>
          </cell>
        </row>
      </sheetData>
      <sheetData sheetId="608">
        <row r="307">
          <cell r="C307">
            <v>0</v>
          </cell>
        </row>
      </sheetData>
      <sheetData sheetId="609">
        <row r="307">
          <cell r="C307">
            <v>0</v>
          </cell>
        </row>
      </sheetData>
      <sheetData sheetId="610">
        <row r="307">
          <cell r="C307" t="str">
            <v>Lean Concrete  ( 0.10 cm.)</v>
          </cell>
        </row>
      </sheetData>
      <sheetData sheetId="611">
        <row r="307">
          <cell r="C307">
            <v>0</v>
          </cell>
        </row>
      </sheetData>
      <sheetData sheetId="612">
        <row r="307">
          <cell r="C307">
            <v>0</v>
          </cell>
        </row>
      </sheetData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>
        <row r="307">
          <cell r="C307">
            <v>0</v>
          </cell>
        </row>
      </sheetData>
      <sheetData sheetId="632">
        <row r="307">
          <cell r="C307">
            <v>0</v>
          </cell>
        </row>
      </sheetData>
      <sheetData sheetId="633">
        <row r="307">
          <cell r="C307">
            <v>0</v>
          </cell>
        </row>
      </sheetData>
      <sheetData sheetId="634">
        <row r="307">
          <cell r="C307">
            <v>0</v>
          </cell>
        </row>
      </sheetData>
      <sheetData sheetId="635">
        <row r="307">
          <cell r="C307">
            <v>0</v>
          </cell>
        </row>
      </sheetData>
      <sheetData sheetId="636">
        <row r="307">
          <cell r="C307">
            <v>0</v>
          </cell>
        </row>
      </sheetData>
      <sheetData sheetId="637">
        <row r="307">
          <cell r="C307">
            <v>0</v>
          </cell>
        </row>
      </sheetData>
      <sheetData sheetId="638">
        <row r="307">
          <cell r="C307">
            <v>0</v>
          </cell>
        </row>
      </sheetData>
      <sheetData sheetId="639">
        <row r="307">
          <cell r="C307">
            <v>0</v>
          </cell>
        </row>
      </sheetData>
      <sheetData sheetId="640">
        <row r="307">
          <cell r="C307">
            <v>0</v>
          </cell>
        </row>
      </sheetData>
      <sheetData sheetId="641">
        <row r="307">
          <cell r="C307">
            <v>0</v>
          </cell>
        </row>
      </sheetData>
      <sheetData sheetId="642">
        <row r="307">
          <cell r="C307">
            <v>0</v>
          </cell>
        </row>
      </sheetData>
      <sheetData sheetId="643">
        <row r="307">
          <cell r="C307">
            <v>0</v>
          </cell>
        </row>
      </sheetData>
      <sheetData sheetId="644">
        <row r="307">
          <cell r="C307">
            <v>0</v>
          </cell>
        </row>
      </sheetData>
      <sheetData sheetId="645">
        <row r="307">
          <cell r="C307">
            <v>0</v>
          </cell>
        </row>
      </sheetData>
      <sheetData sheetId="646">
        <row r="307">
          <cell r="C307">
            <v>0</v>
          </cell>
        </row>
      </sheetData>
      <sheetData sheetId="647">
        <row r="307">
          <cell r="C307">
            <v>0</v>
          </cell>
        </row>
      </sheetData>
      <sheetData sheetId="648">
        <row r="307">
          <cell r="C307">
            <v>0</v>
          </cell>
        </row>
      </sheetData>
      <sheetData sheetId="649">
        <row r="307">
          <cell r="C307">
            <v>0</v>
          </cell>
        </row>
      </sheetData>
      <sheetData sheetId="650">
        <row r="307">
          <cell r="C307">
            <v>0</v>
          </cell>
        </row>
      </sheetData>
      <sheetData sheetId="651">
        <row r="307">
          <cell r="C307">
            <v>0</v>
          </cell>
        </row>
      </sheetData>
      <sheetData sheetId="652">
        <row r="307">
          <cell r="C307">
            <v>0</v>
          </cell>
        </row>
      </sheetData>
      <sheetData sheetId="653">
        <row r="307">
          <cell r="C307">
            <v>0</v>
          </cell>
        </row>
      </sheetData>
      <sheetData sheetId="654">
        <row r="307">
          <cell r="C307">
            <v>0</v>
          </cell>
        </row>
      </sheetData>
      <sheetData sheetId="655">
        <row r="307">
          <cell r="C307">
            <v>0</v>
          </cell>
        </row>
      </sheetData>
      <sheetData sheetId="656">
        <row r="307">
          <cell r="C307">
            <v>0</v>
          </cell>
        </row>
      </sheetData>
      <sheetData sheetId="657">
        <row r="307">
          <cell r="C307">
            <v>0</v>
          </cell>
        </row>
      </sheetData>
      <sheetData sheetId="658">
        <row r="307">
          <cell r="C307">
            <v>0</v>
          </cell>
        </row>
      </sheetData>
      <sheetData sheetId="659">
        <row r="307">
          <cell r="C307">
            <v>0</v>
          </cell>
        </row>
      </sheetData>
      <sheetData sheetId="660">
        <row r="307">
          <cell r="C307">
            <v>0</v>
          </cell>
        </row>
      </sheetData>
      <sheetData sheetId="661">
        <row r="307">
          <cell r="C307">
            <v>0</v>
          </cell>
        </row>
      </sheetData>
      <sheetData sheetId="662">
        <row r="307">
          <cell r="C307">
            <v>0</v>
          </cell>
        </row>
      </sheetData>
      <sheetData sheetId="663">
        <row r="307">
          <cell r="C307">
            <v>0</v>
          </cell>
        </row>
      </sheetData>
      <sheetData sheetId="664">
        <row r="307">
          <cell r="C307">
            <v>0</v>
          </cell>
        </row>
      </sheetData>
      <sheetData sheetId="665">
        <row r="307">
          <cell r="C307">
            <v>0</v>
          </cell>
        </row>
      </sheetData>
      <sheetData sheetId="666">
        <row r="307">
          <cell r="C307">
            <v>0</v>
          </cell>
        </row>
      </sheetData>
      <sheetData sheetId="667">
        <row r="307">
          <cell r="C307">
            <v>0</v>
          </cell>
        </row>
      </sheetData>
      <sheetData sheetId="668">
        <row r="307">
          <cell r="C307">
            <v>0</v>
          </cell>
        </row>
      </sheetData>
      <sheetData sheetId="669">
        <row r="307">
          <cell r="C307">
            <v>0</v>
          </cell>
        </row>
      </sheetData>
      <sheetData sheetId="670">
        <row r="307">
          <cell r="C307">
            <v>0</v>
          </cell>
        </row>
      </sheetData>
      <sheetData sheetId="671">
        <row r="307">
          <cell r="C307">
            <v>0</v>
          </cell>
        </row>
      </sheetData>
      <sheetData sheetId="672">
        <row r="307">
          <cell r="C307">
            <v>0</v>
          </cell>
        </row>
      </sheetData>
      <sheetData sheetId="673">
        <row r="307">
          <cell r="C307">
            <v>0</v>
          </cell>
        </row>
      </sheetData>
      <sheetData sheetId="674">
        <row r="307">
          <cell r="C307">
            <v>0</v>
          </cell>
        </row>
      </sheetData>
      <sheetData sheetId="675">
        <row r="307">
          <cell r="C307">
            <v>0</v>
          </cell>
        </row>
      </sheetData>
      <sheetData sheetId="676">
        <row r="307">
          <cell r="C307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>
        <row r="307">
          <cell r="C307">
            <v>0</v>
          </cell>
        </row>
      </sheetData>
      <sheetData sheetId="701">
        <row r="307">
          <cell r="C307">
            <v>0</v>
          </cell>
        </row>
      </sheetData>
      <sheetData sheetId="702">
        <row r="307">
          <cell r="C307">
            <v>0</v>
          </cell>
        </row>
      </sheetData>
      <sheetData sheetId="703">
        <row r="307">
          <cell r="C307">
            <v>0</v>
          </cell>
        </row>
      </sheetData>
      <sheetData sheetId="704">
        <row r="307">
          <cell r="C307">
            <v>0</v>
          </cell>
        </row>
      </sheetData>
      <sheetData sheetId="705">
        <row r="307">
          <cell r="C307">
            <v>0</v>
          </cell>
        </row>
      </sheetData>
      <sheetData sheetId="706">
        <row r="307">
          <cell r="C307">
            <v>0</v>
          </cell>
        </row>
      </sheetData>
      <sheetData sheetId="707">
        <row r="307">
          <cell r="C307">
            <v>0</v>
          </cell>
        </row>
      </sheetData>
      <sheetData sheetId="708">
        <row r="307">
          <cell r="C307">
            <v>0</v>
          </cell>
        </row>
      </sheetData>
      <sheetData sheetId="709">
        <row r="307">
          <cell r="C307">
            <v>0</v>
          </cell>
        </row>
      </sheetData>
      <sheetData sheetId="710">
        <row r="307">
          <cell r="C307">
            <v>0</v>
          </cell>
        </row>
      </sheetData>
      <sheetData sheetId="711">
        <row r="307">
          <cell r="C307">
            <v>0</v>
          </cell>
        </row>
      </sheetData>
      <sheetData sheetId="712">
        <row r="307">
          <cell r="C307">
            <v>0</v>
          </cell>
        </row>
      </sheetData>
      <sheetData sheetId="713">
        <row r="307">
          <cell r="C307">
            <v>0</v>
          </cell>
        </row>
      </sheetData>
      <sheetData sheetId="714">
        <row r="307">
          <cell r="C307">
            <v>0</v>
          </cell>
        </row>
      </sheetData>
      <sheetData sheetId="715">
        <row r="307">
          <cell r="C307">
            <v>0</v>
          </cell>
        </row>
      </sheetData>
      <sheetData sheetId="716">
        <row r="307">
          <cell r="C307">
            <v>0</v>
          </cell>
        </row>
      </sheetData>
      <sheetData sheetId="717">
        <row r="307">
          <cell r="C307">
            <v>0</v>
          </cell>
        </row>
      </sheetData>
      <sheetData sheetId="718">
        <row r="307">
          <cell r="C307">
            <v>0</v>
          </cell>
        </row>
      </sheetData>
      <sheetData sheetId="719">
        <row r="307">
          <cell r="C307">
            <v>0</v>
          </cell>
        </row>
      </sheetData>
      <sheetData sheetId="720">
        <row r="307">
          <cell r="C307">
            <v>0</v>
          </cell>
        </row>
      </sheetData>
      <sheetData sheetId="721">
        <row r="307">
          <cell r="C307">
            <v>0</v>
          </cell>
        </row>
      </sheetData>
      <sheetData sheetId="722">
        <row r="307">
          <cell r="C307">
            <v>0</v>
          </cell>
        </row>
      </sheetData>
      <sheetData sheetId="723">
        <row r="307">
          <cell r="C307">
            <v>0</v>
          </cell>
        </row>
      </sheetData>
      <sheetData sheetId="724">
        <row r="307">
          <cell r="C307">
            <v>0</v>
          </cell>
        </row>
      </sheetData>
      <sheetData sheetId="725">
        <row r="307">
          <cell r="C307">
            <v>0</v>
          </cell>
        </row>
      </sheetData>
      <sheetData sheetId="726"/>
      <sheetData sheetId="727">
        <row r="307">
          <cell r="C307">
            <v>0</v>
          </cell>
        </row>
      </sheetData>
      <sheetData sheetId="728">
        <row r="307">
          <cell r="C307">
            <v>0</v>
          </cell>
        </row>
      </sheetData>
      <sheetData sheetId="729">
        <row r="307">
          <cell r="C307">
            <v>0</v>
          </cell>
        </row>
      </sheetData>
      <sheetData sheetId="730">
        <row r="307">
          <cell r="C307">
            <v>0</v>
          </cell>
        </row>
      </sheetData>
      <sheetData sheetId="731">
        <row r="307">
          <cell r="C307">
            <v>0</v>
          </cell>
        </row>
      </sheetData>
      <sheetData sheetId="732"/>
      <sheetData sheetId="733"/>
      <sheetData sheetId="734"/>
      <sheetData sheetId="735"/>
      <sheetData sheetId="736">
        <row r="307">
          <cell r="C307">
            <v>0</v>
          </cell>
        </row>
      </sheetData>
      <sheetData sheetId="737">
        <row r="307">
          <cell r="C307" t="str">
            <v>Lean Concrete  ( 0.10 cm.)</v>
          </cell>
        </row>
      </sheetData>
      <sheetData sheetId="738">
        <row r="307">
          <cell r="C307">
            <v>0</v>
          </cell>
        </row>
      </sheetData>
      <sheetData sheetId="739">
        <row r="307">
          <cell r="C307" t="str">
            <v>Lean Concrete  ( 0.10 cm.)</v>
          </cell>
        </row>
      </sheetData>
      <sheetData sheetId="740"/>
      <sheetData sheetId="741"/>
      <sheetData sheetId="742"/>
      <sheetData sheetId="743">
        <row r="307">
          <cell r="C307" t="str">
            <v>Lean Concrete  ( 0.10 cm.)</v>
          </cell>
        </row>
      </sheetData>
      <sheetData sheetId="744">
        <row r="307">
          <cell r="C307" t="str">
            <v>Lean Concrete  ( 0.10 cm.)</v>
          </cell>
        </row>
      </sheetData>
      <sheetData sheetId="745">
        <row r="307">
          <cell r="C307">
            <v>0</v>
          </cell>
        </row>
      </sheetData>
      <sheetData sheetId="746">
        <row r="307">
          <cell r="C307">
            <v>0</v>
          </cell>
        </row>
      </sheetData>
      <sheetData sheetId="747">
        <row r="307">
          <cell r="C307">
            <v>0</v>
          </cell>
        </row>
      </sheetData>
      <sheetData sheetId="748">
        <row r="307">
          <cell r="C307">
            <v>0</v>
          </cell>
        </row>
      </sheetData>
      <sheetData sheetId="749">
        <row r="307">
          <cell r="C307">
            <v>0</v>
          </cell>
        </row>
      </sheetData>
      <sheetData sheetId="750">
        <row r="307">
          <cell r="C307">
            <v>0</v>
          </cell>
        </row>
      </sheetData>
      <sheetData sheetId="751">
        <row r="307">
          <cell r="C307">
            <v>0</v>
          </cell>
        </row>
      </sheetData>
      <sheetData sheetId="752">
        <row r="307">
          <cell r="C307">
            <v>0</v>
          </cell>
        </row>
      </sheetData>
      <sheetData sheetId="753">
        <row r="307">
          <cell r="C307">
            <v>0</v>
          </cell>
        </row>
      </sheetData>
      <sheetData sheetId="754">
        <row r="307">
          <cell r="C307">
            <v>0</v>
          </cell>
        </row>
      </sheetData>
      <sheetData sheetId="755">
        <row r="307">
          <cell r="C307">
            <v>0</v>
          </cell>
        </row>
      </sheetData>
      <sheetData sheetId="756"/>
      <sheetData sheetId="757"/>
      <sheetData sheetId="758">
        <row r="307">
          <cell r="C307">
            <v>0</v>
          </cell>
        </row>
      </sheetData>
      <sheetData sheetId="759">
        <row r="307">
          <cell r="C307">
            <v>0</v>
          </cell>
        </row>
      </sheetData>
      <sheetData sheetId="760">
        <row r="307">
          <cell r="C307">
            <v>0</v>
          </cell>
        </row>
      </sheetData>
      <sheetData sheetId="761">
        <row r="307">
          <cell r="C307">
            <v>0</v>
          </cell>
        </row>
      </sheetData>
      <sheetData sheetId="762"/>
      <sheetData sheetId="763">
        <row r="307">
          <cell r="C307">
            <v>0</v>
          </cell>
        </row>
      </sheetData>
      <sheetData sheetId="764">
        <row r="307">
          <cell r="C307">
            <v>0</v>
          </cell>
        </row>
      </sheetData>
      <sheetData sheetId="765">
        <row r="307">
          <cell r="C307">
            <v>0</v>
          </cell>
        </row>
      </sheetData>
      <sheetData sheetId="766">
        <row r="307">
          <cell r="C307">
            <v>0</v>
          </cell>
        </row>
      </sheetData>
      <sheetData sheetId="767">
        <row r="307">
          <cell r="C307">
            <v>0</v>
          </cell>
        </row>
      </sheetData>
      <sheetData sheetId="768">
        <row r="307">
          <cell r="C307">
            <v>0</v>
          </cell>
        </row>
      </sheetData>
      <sheetData sheetId="769">
        <row r="307">
          <cell r="C307">
            <v>0</v>
          </cell>
        </row>
      </sheetData>
      <sheetData sheetId="770">
        <row r="307">
          <cell r="C307">
            <v>0</v>
          </cell>
        </row>
      </sheetData>
      <sheetData sheetId="771">
        <row r="307">
          <cell r="C307">
            <v>0</v>
          </cell>
        </row>
      </sheetData>
      <sheetData sheetId="772">
        <row r="307">
          <cell r="C307">
            <v>0</v>
          </cell>
        </row>
      </sheetData>
      <sheetData sheetId="773">
        <row r="307">
          <cell r="C307">
            <v>0</v>
          </cell>
        </row>
      </sheetData>
      <sheetData sheetId="774">
        <row r="307">
          <cell r="C307">
            <v>0</v>
          </cell>
        </row>
      </sheetData>
      <sheetData sheetId="775">
        <row r="307">
          <cell r="C307">
            <v>0</v>
          </cell>
        </row>
      </sheetData>
      <sheetData sheetId="776">
        <row r="307">
          <cell r="C307">
            <v>0</v>
          </cell>
        </row>
      </sheetData>
      <sheetData sheetId="777">
        <row r="307">
          <cell r="C307">
            <v>0</v>
          </cell>
        </row>
      </sheetData>
      <sheetData sheetId="778">
        <row r="307">
          <cell r="C307">
            <v>0</v>
          </cell>
        </row>
      </sheetData>
      <sheetData sheetId="779">
        <row r="307">
          <cell r="C307">
            <v>0</v>
          </cell>
        </row>
      </sheetData>
      <sheetData sheetId="780">
        <row r="307">
          <cell r="C307">
            <v>0</v>
          </cell>
        </row>
      </sheetData>
      <sheetData sheetId="781">
        <row r="307">
          <cell r="C307">
            <v>0</v>
          </cell>
        </row>
      </sheetData>
      <sheetData sheetId="782">
        <row r="307">
          <cell r="C307">
            <v>0</v>
          </cell>
        </row>
      </sheetData>
      <sheetData sheetId="783">
        <row r="307">
          <cell r="C307">
            <v>0</v>
          </cell>
        </row>
      </sheetData>
      <sheetData sheetId="784">
        <row r="307">
          <cell r="C307">
            <v>0</v>
          </cell>
        </row>
      </sheetData>
      <sheetData sheetId="785">
        <row r="307">
          <cell r="C307">
            <v>0</v>
          </cell>
        </row>
      </sheetData>
      <sheetData sheetId="786">
        <row r="307">
          <cell r="C307">
            <v>0</v>
          </cell>
        </row>
      </sheetData>
      <sheetData sheetId="787">
        <row r="307">
          <cell r="C307">
            <v>0</v>
          </cell>
        </row>
      </sheetData>
      <sheetData sheetId="788">
        <row r="307">
          <cell r="C307">
            <v>0</v>
          </cell>
        </row>
      </sheetData>
      <sheetData sheetId="789">
        <row r="307">
          <cell r="C307">
            <v>0</v>
          </cell>
        </row>
      </sheetData>
      <sheetData sheetId="790">
        <row r="307">
          <cell r="C307">
            <v>0</v>
          </cell>
        </row>
      </sheetData>
      <sheetData sheetId="791">
        <row r="307">
          <cell r="C307">
            <v>0</v>
          </cell>
        </row>
      </sheetData>
      <sheetData sheetId="792" refreshError="1"/>
      <sheetData sheetId="793" refreshError="1"/>
      <sheetData sheetId="794" refreshError="1"/>
      <sheetData sheetId="795" refreshError="1"/>
      <sheetData sheetId="796">
        <row r="307">
          <cell r="C307">
            <v>0</v>
          </cell>
        </row>
      </sheetData>
      <sheetData sheetId="797">
        <row r="307">
          <cell r="C307">
            <v>0</v>
          </cell>
        </row>
      </sheetData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 refreshError="1"/>
      <sheetData sheetId="888" refreshError="1"/>
      <sheetData sheetId="889" refreshError="1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>
        <row r="307">
          <cell r="C307">
            <v>0</v>
          </cell>
        </row>
      </sheetData>
      <sheetData sheetId="901" refreshError="1"/>
      <sheetData sheetId="902" refreshError="1"/>
      <sheetData sheetId="903" refreshError="1"/>
      <sheetData sheetId="904">
        <row r="307">
          <cell r="C307">
            <v>0</v>
          </cell>
        </row>
      </sheetData>
      <sheetData sheetId="905" refreshError="1"/>
      <sheetData sheetId="906" refreshError="1"/>
      <sheetData sheetId="907">
        <row r="307">
          <cell r="C307">
            <v>0</v>
          </cell>
        </row>
      </sheetData>
      <sheetData sheetId="908">
        <row r="307">
          <cell r="C307">
            <v>0</v>
          </cell>
        </row>
      </sheetData>
      <sheetData sheetId="909">
        <row r="307">
          <cell r="C307" t="str">
            <v>Lean Concrete  ( 0.10 cm.)</v>
          </cell>
        </row>
      </sheetData>
      <sheetData sheetId="910">
        <row r="307">
          <cell r="C307">
            <v>0</v>
          </cell>
        </row>
      </sheetData>
      <sheetData sheetId="911">
        <row r="307">
          <cell r="C307">
            <v>0</v>
          </cell>
        </row>
      </sheetData>
      <sheetData sheetId="912">
        <row r="307">
          <cell r="C307">
            <v>0</v>
          </cell>
        </row>
      </sheetData>
      <sheetData sheetId="913">
        <row r="307">
          <cell r="C307">
            <v>0</v>
          </cell>
        </row>
      </sheetData>
      <sheetData sheetId="914">
        <row r="307">
          <cell r="C307">
            <v>0</v>
          </cell>
        </row>
      </sheetData>
      <sheetData sheetId="915">
        <row r="307">
          <cell r="C307">
            <v>0</v>
          </cell>
        </row>
      </sheetData>
      <sheetData sheetId="916">
        <row r="307">
          <cell r="C307">
            <v>0</v>
          </cell>
        </row>
      </sheetData>
      <sheetData sheetId="917">
        <row r="307">
          <cell r="C307">
            <v>0</v>
          </cell>
        </row>
      </sheetData>
      <sheetData sheetId="918">
        <row r="307">
          <cell r="C307">
            <v>0</v>
          </cell>
        </row>
      </sheetData>
      <sheetData sheetId="919">
        <row r="307">
          <cell r="C307">
            <v>0</v>
          </cell>
        </row>
      </sheetData>
      <sheetData sheetId="920">
        <row r="307">
          <cell r="C307">
            <v>0</v>
          </cell>
        </row>
      </sheetData>
      <sheetData sheetId="921">
        <row r="307">
          <cell r="C307">
            <v>0</v>
          </cell>
        </row>
      </sheetData>
      <sheetData sheetId="922">
        <row r="307">
          <cell r="C307">
            <v>0</v>
          </cell>
        </row>
      </sheetData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ดัชนีราคา"/>
      <sheetName val="Sum HDD"/>
      <sheetName val="HDD_1-6 "/>
      <sheetName val="HDD_E30 IN"/>
      <sheetName val="EQ"/>
      <sheetName val="ค่าแรง HDD"/>
      <sheetName val="DB&amp;Cost"/>
      <sheetName val="สรุปราคา DB"/>
      <sheetName val="สรุป DB"/>
      <sheetName val="DB 1"/>
      <sheetName val="DB 3"/>
      <sheetName val="DB 2"/>
      <sheetName val="DB(4)"/>
      <sheetName val="DB(5)"/>
      <sheetName val="DB(6)"/>
      <sheetName val="DB(7)"/>
      <sheetName val="DB(8)"/>
      <sheetName val="DB(9)"/>
      <sheetName val="DB(10)"/>
      <sheetName val="DB(11)"/>
      <sheetName val="DB(12)"/>
      <sheetName val="DB(13)"/>
      <sheetName val="DB(14)"/>
      <sheetName val="DB(15)"/>
      <sheetName val="DB(16)"/>
      <sheetName val="DB(17)"/>
      <sheetName val="DB(18)"/>
      <sheetName val="DB(19)"/>
      <sheetName val="DB(20)"/>
      <sheetName val="DB(21)"/>
      <sheetName val="DB(22)"/>
      <sheetName val="DB(23)"/>
      <sheetName val="DB(24)"/>
      <sheetName val="DB(25)"/>
      <sheetName val="DB(26)"/>
      <sheetName val="DB(27)"/>
      <sheetName val="DB(28)"/>
      <sheetName val="DB(29)"/>
      <sheetName val="DB(30)"/>
      <sheetName val="DB(31)"/>
      <sheetName val="DB(32)"/>
      <sheetName val="DB(33)"/>
      <sheetName val="DB(34)"/>
      <sheetName val="cal DB"/>
      <sheetName val="PJ"/>
      <sheetName val="บ่อ"/>
      <sheetName val="ฐาน"/>
    </sheetNames>
    <sheetDataSet>
      <sheetData sheetId="0">
        <row r="90">
          <cell r="H90">
            <v>7000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C1L"/>
      <sheetName val="boq"/>
      <sheetName val="#REF"/>
    </sheetNames>
    <definedNames>
      <definedName name="[pro-chkrc].F_trial"/>
      <definedName name="check_ele7_8_ele3" refersTo="#REF!"/>
      <definedName name="ChkRdCr"/>
      <definedName name="data_chk_rd_cr"/>
      <definedName name="ProChkRdCr.DeleteDetailDesign"/>
      <definedName name="ProChkRdCr.GotoSheet"/>
      <definedName name="ProChkRdCr.Move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KRMC"/>
      <sheetName val="boq"/>
      <sheetName val="ดัชนีราคา"/>
      <sheetName val="#REF"/>
    </sheetNames>
    <definedNames>
      <definedName name="CheckCal"/>
      <definedName name="DataCheck"/>
      <definedName name="DataInputOfDesign.ControlWorkingOfProgram"/>
      <definedName name="ProCheck.Control"/>
      <definedName name="ProCheck.DeleteDetailDesign"/>
      <definedName name="ProCheck.GotoSheet"/>
      <definedName name="ProCheck.Move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ดัชนีราคา"/>
      <sheetName val="DB (กรอกจำนวนท่อ )"/>
      <sheetName val="HDD_(P' Wischupong) "/>
      <sheetName val="Pipe&amp;Grout(ใส่จำนวนท่อ)"/>
      <sheetName val="MH(เลือก Type)"/>
      <sheetName val="A_J "/>
      <sheetName val="Bk A_J "/>
      <sheetName val="O_J"/>
      <sheetName val="Bk O_J"/>
      <sheetName val="L_J "/>
      <sheetName val="Bk L_J"/>
      <sheetName val="ค่าแรง HDD"/>
      <sheetName val="HDD 1-6"/>
      <sheetName val="HDD 8-12"/>
      <sheetName val="สรุป HDD -ราคารวม"/>
      <sheetName val="HDD_B(P' chumnan )"/>
      <sheetName val="ไม้แบบ"/>
      <sheetName val="ราคา กทม."/>
      <sheetName val="ขนาดบ่อ"/>
      <sheetName val="NDV"/>
      <sheetName val="Unit Sub Type A"/>
      <sheetName val="Unit Sub"/>
      <sheetName val="RMU Unit Sub 4 BAY"/>
      <sheetName val="RMU on slab"/>
      <sheetName val="RMU"/>
      <sheetName val="LMC"/>
      <sheetName val="PDC"/>
      <sheetName val="DB BOQ"/>
      <sheetName val="สรุป DB"/>
      <sheetName val="สรุปราคา DB"/>
      <sheetName val="Chart DB"/>
      <sheetName val="DB_CORR"/>
      <sheetName val="DB_CORR V.2"/>
      <sheetName val="Pipe_Grout(ใส่จำนวนท่อ)"/>
    </sheetNames>
    <sheetDataSet>
      <sheetData sheetId="0">
        <row r="8">
          <cell r="F8">
            <v>0</v>
          </cell>
          <cell r="G8">
            <v>5000</v>
          </cell>
        </row>
        <row r="15">
          <cell r="F15">
            <v>290</v>
          </cell>
          <cell r="G15">
            <v>186</v>
          </cell>
        </row>
        <row r="17">
          <cell r="F17">
            <v>435</v>
          </cell>
          <cell r="G17">
            <v>216</v>
          </cell>
        </row>
        <row r="18">
          <cell r="F18">
            <v>277</v>
          </cell>
          <cell r="G18">
            <v>186</v>
          </cell>
        </row>
        <row r="19">
          <cell r="F19">
            <v>370</v>
          </cell>
          <cell r="G19">
            <v>186</v>
          </cell>
        </row>
        <row r="21">
          <cell r="F21">
            <v>627</v>
          </cell>
          <cell r="G21">
            <v>216</v>
          </cell>
        </row>
        <row r="25">
          <cell r="F25">
            <v>29.62</v>
          </cell>
          <cell r="G25">
            <v>2.64</v>
          </cell>
        </row>
        <row r="27">
          <cell r="F27">
            <v>28.88</v>
          </cell>
          <cell r="G27">
            <v>2.64</v>
          </cell>
        </row>
        <row r="28">
          <cell r="F28">
            <v>28.88</v>
          </cell>
          <cell r="G28">
            <v>2.64</v>
          </cell>
        </row>
        <row r="29">
          <cell r="F29">
            <v>28.88</v>
          </cell>
          <cell r="G29">
            <v>2.64</v>
          </cell>
        </row>
        <row r="30">
          <cell r="F30">
            <v>28.3</v>
          </cell>
          <cell r="G30">
            <v>2.64</v>
          </cell>
        </row>
        <row r="31">
          <cell r="F31">
            <v>28.1</v>
          </cell>
          <cell r="G31">
            <v>2.64</v>
          </cell>
        </row>
        <row r="32">
          <cell r="F32">
            <v>28.1</v>
          </cell>
          <cell r="G32">
            <v>2.64</v>
          </cell>
        </row>
        <row r="69">
          <cell r="G69">
            <v>15</v>
          </cell>
        </row>
        <row r="104">
          <cell r="G104">
            <v>594</v>
          </cell>
          <cell r="H104">
            <v>614</v>
          </cell>
        </row>
        <row r="105">
          <cell r="G105">
            <v>300</v>
          </cell>
          <cell r="H105">
            <v>2000</v>
          </cell>
        </row>
        <row r="130">
          <cell r="G130">
            <v>804</v>
          </cell>
          <cell r="H130">
            <v>3676</v>
          </cell>
        </row>
        <row r="146">
          <cell r="H146">
            <v>8000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P1L"/>
      <sheetName val="ดัชนีราคา"/>
      <sheetName val="boq"/>
      <sheetName val="#REF"/>
    </sheetNames>
    <definedNames>
      <definedName name="ChkDrpCal"/>
      <definedName name="DataChkDrp"/>
      <definedName name="ProChkDrp.Control"/>
      <definedName name="ProChkDrp.DeleteDetailDesign"/>
      <definedName name="ProChkDrp.GotoSheet"/>
      <definedName name="ProChkDrp.Move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"/>
      <sheetName val="ต้นทุน"/>
      <sheetName val="back"/>
    </sheetNames>
    <sheetDataSet>
      <sheetData sheetId="0" refreshError="1"/>
      <sheetData sheetId="1" refreshError="1">
        <row r="10">
          <cell r="F10">
            <v>153</v>
          </cell>
        </row>
        <row r="11">
          <cell r="E11">
            <v>210</v>
          </cell>
          <cell r="F11">
            <v>46</v>
          </cell>
        </row>
        <row r="12">
          <cell r="E12">
            <v>2430</v>
          </cell>
          <cell r="F12">
            <v>342</v>
          </cell>
        </row>
        <row r="13">
          <cell r="E13">
            <v>385</v>
          </cell>
          <cell r="F13">
            <v>137</v>
          </cell>
        </row>
        <row r="14">
          <cell r="E14">
            <v>19</v>
          </cell>
          <cell r="F14">
            <v>4</v>
          </cell>
        </row>
        <row r="15">
          <cell r="E15">
            <v>312</v>
          </cell>
          <cell r="F15">
            <v>100</v>
          </cell>
        </row>
        <row r="16">
          <cell r="E16">
            <v>400</v>
          </cell>
        </row>
        <row r="17">
          <cell r="E17">
            <v>2610</v>
          </cell>
          <cell r="F17">
            <v>205</v>
          </cell>
        </row>
        <row r="19">
          <cell r="F19">
            <v>25</v>
          </cell>
        </row>
        <row r="20">
          <cell r="F20">
            <v>62</v>
          </cell>
        </row>
        <row r="21">
          <cell r="F21">
            <v>133</v>
          </cell>
        </row>
        <row r="22">
          <cell r="F22">
            <v>50</v>
          </cell>
        </row>
      </sheetData>
      <sheetData sheetId="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ดัชนีราคา"/>
      <sheetName val="ไม้แบบ"/>
      <sheetName val="ขนาดบ่อ"/>
      <sheetName val="Sum"/>
      <sheetName val="NDV"/>
      <sheetName val="Unit Sub"/>
      <sheetName val="RMU"/>
      <sheetName val="OUT"/>
      <sheetName val="PDC"/>
      <sheetName val="MH"/>
      <sheetName val="สรุป HDD -ราคารวม"/>
      <sheetName val="สรุป HDD ราคาต่อเมตร"/>
      <sheetName val="HDD 1-6"/>
      <sheetName val="HDD 8-12"/>
      <sheetName val="ค่าแรง HDD"/>
      <sheetName val="Equi_HDD"/>
      <sheetName val="DB (กรอกจำนวนท่อ )"/>
      <sheetName val="DB BOQ"/>
      <sheetName val="สรุป DB"/>
      <sheetName val="สรุปราคา DB"/>
      <sheetName val="Chart DB"/>
      <sheetName val="PJ"/>
      <sheetName val="DB_CORR"/>
      <sheetName val="สรุปฐานข้อมูลราคาแผนก  กท"/>
    </sheetNames>
    <sheetDataSet>
      <sheetData sheetId="0" refreshError="1">
        <row r="24">
          <cell r="F24">
            <v>29.44</v>
          </cell>
          <cell r="G24">
            <v>2.64</v>
          </cell>
        </row>
        <row r="26">
          <cell r="F26">
            <v>28.74</v>
          </cell>
          <cell r="G26">
            <v>2.64</v>
          </cell>
        </row>
        <row r="40">
          <cell r="F40">
            <v>2430</v>
          </cell>
          <cell r="G40">
            <v>330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ILLX"/>
      <sheetName val="6.1ข้อมูลงานCon+ไม้แบบ"/>
      <sheetName val="#REF"/>
    </sheetNames>
    <definedNames>
      <definedName name="ControlWorkingOfProgram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L_RM1"/>
      <sheetName val="6.1ข้อมูลงานCon+ไม้แบบ"/>
      <sheetName val="ต้นทุน"/>
      <sheetName val="#REF"/>
    </sheetNames>
    <definedNames>
      <definedName name="Culvert"/>
      <definedName name="DataCulvert"/>
      <definedName name="ProCulvert.Control"/>
      <definedName name="ProCulvert.GotoSheet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_copy"/>
      <sheetName val="FORM"/>
      <sheetName val="B-3_2C"/>
      <sheetName val="B-3_2D"/>
      <sheetName val="A-4_1"/>
      <sheetName val="T5_1H"/>
      <sheetName val="T5_1D"/>
      <sheetName val="T-2"/>
      <sheetName val="B-3_2"/>
      <sheetName val="B-3_3"/>
      <sheetName val="T-3"/>
      <sheetName val="L-6_1"/>
      <sheetName val="L-1_1D"/>
    </sheetNames>
    <sheetDataSet>
      <sheetData sheetId="0" refreshError="1">
        <row r="5">
          <cell r="C5">
            <v>5.0599999999999996</v>
          </cell>
        </row>
        <row r="6">
          <cell r="C6">
            <v>2.7229999999999999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เมนู"/>
      <sheetName val="ปร.5 กลาง"/>
      <sheetName val="ปร.5"/>
      <sheetName val="ปร.4"/>
      <sheetName val="รางตัวยูมีฝาปิด"/>
      <sheetName val="4.ข้อมูลโครงการ"/>
      <sheetName val="ราคาวัสดุ-ค่าแรง"/>
      <sheetName val="ข้อมูลขนส่ง"/>
      <sheetName val="ค่างานต้นทุน"/>
      <sheetName val="คสล.280 ไม่มีรอยต่อ(4ม.)"/>
      <sheetName val="คสล.280 มีรอยต่อ(4ม.)"/>
      <sheetName val="คสล.280 มีรอยต่อ(5ม.) "/>
      <sheetName val="คสล.280 มีรอยต่อ(6ม.) ตัด5เมตร"/>
      <sheetName val="คสล.280 มีรอยต่อ(6ม.) "/>
      <sheetName val="คสล.280 มีรอยต่อ(8ม.) "/>
      <sheetName val="ค่าเสื่อมราคา"/>
      <sheetName val="หกล้อขนส่ง"/>
      <sheetName val="สิบล้อขนส่ง"/>
      <sheetName val="รถพ่วงขนส่ง"/>
      <sheetName val="ราคาราง"/>
      <sheetName val="ค่ากำแพงปากท่อ"/>
      <sheetName val="ดินตัด-ถม"/>
      <sheetName val="สะพาน7x12ม."/>
      <sheetName val="คสล.280มีรอยต่อ(5)"/>
      <sheetName val="ปริมาณงาน"/>
      <sheetName val="ท่อกลม"/>
      <sheetName val="คสล.280มีรอยต่อ (4)"/>
      <sheetName val="SingleBox 1"/>
      <sheetName val="ทางเชื่อม"/>
      <sheetName val="HW&amp;EW"/>
      <sheetName val="รางระบาย"/>
      <sheetName val="widening "/>
      <sheetName val="ป้ายจราจร"/>
      <sheetName val="SingleBox 2"/>
      <sheetName val="SingleBox 3"/>
      <sheetName val="SingleBox 4"/>
      <sheetName val="Multi_Box 1"/>
      <sheetName val="Multi_Box 2"/>
      <sheetName val="Multi_Box 3"/>
      <sheetName val="Multi_Box 4"/>
      <sheetName val="ข้อมูล_Box"/>
      <sheetName val="ข้อมูลสะพาน1"/>
      <sheetName val="ข้อมูลคำนวณ1"/>
      <sheetName val="ค่างานต้นทุนสะพาน1"/>
      <sheetName val="ปร.4สะพาน1"/>
      <sheetName val="หักค่าขนส่ง"/>
      <sheetName val="approach"/>
      <sheetName val="คสล.280ไม่มีรอยต่อ (2)"/>
      <sheetName val="คสล.280ไม่มีรอยต่อ (3)"/>
      <sheetName val="คสล.280ไร้เหล็กเสริม(ก)"/>
      <sheetName val="คสล.325ksc"/>
      <sheetName val="อำนวยการ"/>
      <sheetName val="ดอกเบี้ย-กำไร"/>
      <sheetName val="Factor F_Road"/>
      <sheetName val="Factor F_Bridge-Box"/>
      <sheetName val="ประมาณราคาคำเขื่อนแก้ว"/>
      <sheetName val="11 ข้อมูลงานCon"/>
      <sheetName val="12 ข้อมูลงานไม้แบบ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F8">
            <v>15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159</v>
          </cell>
        </row>
        <row r="13">
          <cell r="F13">
            <v>240</v>
          </cell>
          <cell r="G13" t="str">
            <v>โรงโม่หิน อ.น้ำยืน จ.อุบลฯ</v>
          </cell>
        </row>
        <row r="14">
          <cell r="F14">
            <v>340</v>
          </cell>
        </row>
        <row r="15">
          <cell r="F15">
            <v>340</v>
          </cell>
          <cell r="G15" t="str">
            <v>โรงโม่หิน อ.น้ำยืน จ.อุบลฯ</v>
          </cell>
        </row>
        <row r="16">
          <cell r="F16">
            <v>340</v>
          </cell>
        </row>
        <row r="17">
          <cell r="F17">
            <v>290</v>
          </cell>
        </row>
        <row r="18">
          <cell r="F18">
            <v>25972.67</v>
          </cell>
        </row>
        <row r="19">
          <cell r="F19">
            <v>25770</v>
          </cell>
        </row>
        <row r="20">
          <cell r="F20">
            <v>26029.67</v>
          </cell>
        </row>
        <row r="21">
          <cell r="F21">
            <v>31850</v>
          </cell>
        </row>
        <row r="22">
          <cell r="F22">
            <v>2710.28</v>
          </cell>
        </row>
        <row r="23">
          <cell r="F23">
            <v>100</v>
          </cell>
        </row>
        <row r="24">
          <cell r="F24">
            <v>186</v>
          </cell>
        </row>
        <row r="25">
          <cell r="F25">
            <v>23330</v>
          </cell>
        </row>
        <row r="26">
          <cell r="F26">
            <v>49.19</v>
          </cell>
        </row>
        <row r="27">
          <cell r="F27">
            <v>533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44">
          <cell r="F44">
            <v>25261.68</v>
          </cell>
        </row>
        <row r="45">
          <cell r="F45">
            <v>22474.77</v>
          </cell>
        </row>
        <row r="46">
          <cell r="F46">
            <v>22800.62</v>
          </cell>
        </row>
        <row r="47">
          <cell r="F47">
            <v>22654.2</v>
          </cell>
        </row>
        <row r="48">
          <cell r="F48">
            <v>25654.21</v>
          </cell>
        </row>
        <row r="49">
          <cell r="F49">
            <v>21140.19</v>
          </cell>
        </row>
        <row r="50">
          <cell r="F50">
            <v>23151.4</v>
          </cell>
        </row>
        <row r="51">
          <cell r="F51">
            <v>22515.89</v>
          </cell>
        </row>
        <row r="52">
          <cell r="F52">
            <v>22197.200000000001</v>
          </cell>
        </row>
        <row r="53">
          <cell r="F53">
            <v>22355.14</v>
          </cell>
        </row>
        <row r="56">
          <cell r="F56">
            <v>683.23</v>
          </cell>
        </row>
        <row r="57">
          <cell r="F57">
            <v>1200</v>
          </cell>
        </row>
        <row r="58">
          <cell r="F58">
            <v>303.74</v>
          </cell>
        </row>
        <row r="59">
          <cell r="F59">
            <v>80</v>
          </cell>
        </row>
        <row r="60">
          <cell r="F60">
            <v>200</v>
          </cell>
        </row>
        <row r="61">
          <cell r="F61">
            <v>31.33</v>
          </cell>
        </row>
        <row r="63">
          <cell r="F63">
            <v>150</v>
          </cell>
        </row>
        <row r="65">
          <cell r="F65">
            <v>30</v>
          </cell>
        </row>
        <row r="66">
          <cell r="F66">
            <v>280</v>
          </cell>
        </row>
        <row r="67">
          <cell r="F67">
            <v>747.66</v>
          </cell>
        </row>
        <row r="68">
          <cell r="F68">
            <v>10</v>
          </cell>
        </row>
        <row r="69">
          <cell r="F69">
            <v>15</v>
          </cell>
        </row>
        <row r="83">
          <cell r="F83">
            <v>436</v>
          </cell>
        </row>
        <row r="84">
          <cell r="F84">
            <v>498</v>
          </cell>
        </row>
        <row r="85">
          <cell r="F85">
            <v>133</v>
          </cell>
        </row>
        <row r="86">
          <cell r="F86">
            <v>133</v>
          </cell>
        </row>
        <row r="87">
          <cell r="F87">
            <v>3401</v>
          </cell>
        </row>
        <row r="91">
          <cell r="F91">
            <v>1559</v>
          </cell>
        </row>
        <row r="92">
          <cell r="F92">
            <v>300</v>
          </cell>
        </row>
      </sheetData>
      <sheetData sheetId="8"/>
      <sheetData sheetId="9">
        <row r="5">
          <cell r="H5">
            <v>1.44</v>
          </cell>
        </row>
        <row r="7">
          <cell r="H7">
            <v>8.98</v>
          </cell>
        </row>
        <row r="12">
          <cell r="H12">
            <v>59.15</v>
          </cell>
        </row>
        <row r="18">
          <cell r="H18">
            <v>0</v>
          </cell>
        </row>
        <row r="22">
          <cell r="H22">
            <v>0</v>
          </cell>
        </row>
        <row r="26">
          <cell r="H26">
            <v>0</v>
          </cell>
        </row>
        <row r="35">
          <cell r="H35">
            <v>164.61</v>
          </cell>
        </row>
        <row r="38">
          <cell r="H38">
            <v>0</v>
          </cell>
        </row>
        <row r="47">
          <cell r="H47">
            <v>96.43</v>
          </cell>
        </row>
        <row r="55">
          <cell r="H55">
            <v>96.43</v>
          </cell>
        </row>
        <row r="62">
          <cell r="H62">
            <v>94.12</v>
          </cell>
        </row>
        <row r="67">
          <cell r="H67">
            <v>26967.19</v>
          </cell>
        </row>
        <row r="68">
          <cell r="H68">
            <v>26962.58</v>
          </cell>
        </row>
        <row r="69">
          <cell r="H69">
            <v>27222.25</v>
          </cell>
        </row>
        <row r="74">
          <cell r="H74">
            <v>565.48</v>
          </cell>
        </row>
        <row r="75">
          <cell r="H75">
            <v>465.48</v>
          </cell>
        </row>
        <row r="79">
          <cell r="H79">
            <v>33.950000000000003</v>
          </cell>
        </row>
        <row r="90">
          <cell r="H90">
            <v>8.8800000000000008</v>
          </cell>
        </row>
        <row r="91">
          <cell r="H91">
            <v>8.8800000000000008</v>
          </cell>
        </row>
        <row r="93">
          <cell r="H93">
            <v>56.84</v>
          </cell>
        </row>
        <row r="98">
          <cell r="H98">
            <v>55.81</v>
          </cell>
        </row>
        <row r="99">
          <cell r="H99">
            <v>123.74</v>
          </cell>
        </row>
        <row r="104">
          <cell r="H104">
            <v>411.48</v>
          </cell>
        </row>
        <row r="107">
          <cell r="H107">
            <v>325.48</v>
          </cell>
        </row>
        <row r="111">
          <cell r="H111">
            <v>712.2</v>
          </cell>
        </row>
        <row r="114">
          <cell r="H114">
            <v>2774.42</v>
          </cell>
        </row>
        <row r="115">
          <cell r="H115">
            <v>1492.3224</v>
          </cell>
        </row>
        <row r="116">
          <cell r="H116">
            <v>1597</v>
          </cell>
        </row>
        <row r="117">
          <cell r="H117">
            <v>1852</v>
          </cell>
        </row>
        <row r="118">
          <cell r="H118">
            <v>1852</v>
          </cell>
        </row>
        <row r="119">
          <cell r="H119">
            <v>1877</v>
          </cell>
        </row>
        <row r="120">
          <cell r="H120">
            <v>1903</v>
          </cell>
        </row>
        <row r="121">
          <cell r="H121">
            <v>1903</v>
          </cell>
        </row>
        <row r="124">
          <cell r="H124">
            <v>23394.14</v>
          </cell>
        </row>
        <row r="361">
          <cell r="H361">
            <v>25405.82</v>
          </cell>
        </row>
        <row r="362">
          <cell r="H362">
            <v>22618.91</v>
          </cell>
        </row>
        <row r="363">
          <cell r="H363">
            <v>22944.76</v>
          </cell>
        </row>
        <row r="365">
          <cell r="H365">
            <v>25556.29</v>
          </cell>
        </row>
        <row r="366">
          <cell r="H366">
            <v>21284.329999999998</v>
          </cell>
        </row>
        <row r="374">
          <cell r="H374">
            <v>23295.54</v>
          </cell>
        </row>
        <row r="375">
          <cell r="H375">
            <v>22660.03</v>
          </cell>
        </row>
        <row r="376">
          <cell r="H376">
            <v>22341.34</v>
          </cell>
        </row>
        <row r="377">
          <cell r="H377">
            <v>22499.279999999999</v>
          </cell>
        </row>
        <row r="390">
          <cell r="H390">
            <v>315.077309621523</v>
          </cell>
        </row>
        <row r="391">
          <cell r="H391">
            <v>312.06730962152301</v>
          </cell>
        </row>
        <row r="404">
          <cell r="H404">
            <v>12.17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56">
          <cell r="H56">
            <v>198.09750000000003</v>
          </cell>
        </row>
      </sheetData>
      <sheetData sheetId="17">
        <row r="84">
          <cell r="AH84">
            <v>8.7787600000000001</v>
          </cell>
        </row>
      </sheetData>
      <sheetData sheetId="18">
        <row r="26">
          <cell r="AH26">
            <v>60</v>
          </cell>
        </row>
      </sheetData>
      <sheetData sheetId="19">
        <row r="31">
          <cell r="AA31">
            <v>60</v>
          </cell>
        </row>
      </sheetData>
      <sheetData sheetId="20">
        <row r="23">
          <cell r="I23">
            <v>2020</v>
          </cell>
        </row>
        <row r="68">
          <cell r="I68">
            <v>430</v>
          </cell>
        </row>
        <row r="92">
          <cell r="I92">
            <v>570</v>
          </cell>
        </row>
        <row r="116">
          <cell r="I116">
            <v>770</v>
          </cell>
        </row>
        <row r="139">
          <cell r="I139">
            <v>751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7">
          <cell r="G27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>
        <row r="9">
          <cell r="C9" t="str">
            <v xml:space="preserve">30 </v>
          </cell>
        </row>
        <row r="52">
          <cell r="B52">
            <v>4</v>
          </cell>
          <cell r="C52">
            <v>2.5</v>
          </cell>
        </row>
        <row r="71">
          <cell r="H71">
            <v>3</v>
          </cell>
        </row>
        <row r="104">
          <cell r="G104">
            <v>186.19</v>
          </cell>
        </row>
        <row r="105">
          <cell r="G105">
            <v>10.88</v>
          </cell>
        </row>
      </sheetData>
      <sheetData sheetId="38"/>
      <sheetData sheetId="39"/>
      <sheetData sheetId="40"/>
      <sheetData sheetId="41"/>
      <sheetData sheetId="42">
        <row r="5">
          <cell r="T5">
            <v>1</v>
          </cell>
        </row>
      </sheetData>
      <sheetData sheetId="43">
        <row r="51">
          <cell r="C51">
            <v>9.24</v>
          </cell>
        </row>
        <row r="70">
          <cell r="C70">
            <v>0.5</v>
          </cell>
        </row>
        <row r="98">
          <cell r="C98">
            <v>0.57999999999999996</v>
          </cell>
        </row>
        <row r="100">
          <cell r="C100">
            <v>1</v>
          </cell>
        </row>
        <row r="108">
          <cell r="C108">
            <v>1.63</v>
          </cell>
        </row>
        <row r="109">
          <cell r="C109">
            <v>2.83</v>
          </cell>
        </row>
      </sheetData>
      <sheetData sheetId="44">
        <row r="22">
          <cell r="I22">
            <v>0</v>
          </cell>
        </row>
        <row r="40">
          <cell r="I40">
            <v>0</v>
          </cell>
        </row>
      </sheetData>
      <sheetData sheetId="45">
        <row r="49">
          <cell r="I49">
            <v>349042.92</v>
          </cell>
        </row>
        <row r="67">
          <cell r="I67">
            <v>0</v>
          </cell>
        </row>
        <row r="102">
          <cell r="I102">
            <v>130996</v>
          </cell>
        </row>
        <row r="128">
          <cell r="I128">
            <v>0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or F อาคาร"/>
      <sheetName val="Factor F งาน DB."/>
      <sheetName val="Check F"/>
      <sheetName val="ข้อมูลงานและราคา"/>
      <sheetName val="สรุปประมาณการ"/>
      <sheetName val="ประมาณการ"/>
      <sheetName val="สรุปรายการเสนอราคา"/>
      <sheetName val="รายการเสนอราคา"/>
    </sheetNames>
    <sheetDataSet>
      <sheetData sheetId="0"/>
      <sheetData sheetId="1"/>
      <sheetData sheetId="2"/>
      <sheetData sheetId="3">
        <row r="3">
          <cell r="A3" t="str">
            <v>a</v>
          </cell>
          <cell r="B3" t="str">
            <v>อื่นๆ</v>
          </cell>
          <cell r="C3">
            <v>0</v>
          </cell>
          <cell r="D3">
            <v>0</v>
          </cell>
          <cell r="E3">
            <v>0</v>
          </cell>
          <cell r="F3" t="str">
            <v>สำหรับบรรทัดว่างๆ</v>
          </cell>
        </row>
        <row r="4">
          <cell r="B4" t="str">
            <v>ค่าใช้จ่ายตามเงื่อนไขและตามความจำเป็น</v>
          </cell>
        </row>
        <row r="5">
          <cell r="A5" t="str">
            <v>A-001</v>
          </cell>
          <cell r="B5" t="str">
            <v>การจัดสร้างสำนักงานสนาม สำหรับผู้ว่าจ้างและผู้ควบคุมงาน</v>
          </cell>
          <cell r="C5" t="str">
            <v>รายการ</v>
          </cell>
          <cell r="D5">
            <v>120000</v>
          </cell>
          <cell r="E5">
            <v>0</v>
          </cell>
        </row>
        <row r="6">
          <cell r="A6" t="str">
            <v>A-002</v>
          </cell>
          <cell r="B6" t="str">
            <v>การทำระบบป้องกันฝุ่นตามข้อบังคับ</v>
          </cell>
          <cell r="C6" t="str">
            <v>รายการ</v>
          </cell>
          <cell r="D6">
            <v>50000</v>
          </cell>
          <cell r="E6">
            <v>0</v>
          </cell>
        </row>
        <row r="7">
          <cell r="A7" t="str">
            <v>A-003</v>
          </cell>
          <cell r="B7" t="str">
            <v>การทำระบบป้องกันดินพัง</v>
          </cell>
          <cell r="C7" t="str">
            <v>รายการ</v>
          </cell>
          <cell r="D7">
            <v>1450000</v>
          </cell>
          <cell r="E7">
            <v>0</v>
          </cell>
        </row>
        <row r="8">
          <cell r="A8" t="str">
            <v>A-004</v>
          </cell>
          <cell r="B8" t="str">
            <v>ค่าใช้จ่ายสำหรับอุปกรณ์เครื่องจักรกลพิเศษในการก่อสร้าง</v>
          </cell>
          <cell r="C8" t="str">
            <v>รายการ</v>
          </cell>
          <cell r="D8">
            <v>1500000</v>
          </cell>
          <cell r="E8">
            <v>0</v>
          </cell>
        </row>
        <row r="9">
          <cell r="A9" t="str">
            <v>A-005</v>
          </cell>
          <cell r="B9" t="str">
            <v>ค่าใช้จ่ายในกรรมวิธีป้องกันชีวิตและทรัพย์สินของบุคคลที่ 3</v>
          </cell>
          <cell r="C9" t="str">
            <v>รายการ</v>
          </cell>
          <cell r="D9">
            <v>30000</v>
          </cell>
          <cell r="E9">
            <v>0</v>
          </cell>
        </row>
        <row r="10">
          <cell r="A10" t="str">
            <v>A-006</v>
          </cell>
          <cell r="B10" t="str">
            <v>ค่าใช้จ่ายการป้องกันอุบัติภัย</v>
          </cell>
          <cell r="C10" t="str">
            <v>รายการ</v>
          </cell>
          <cell r="D10">
            <v>80000</v>
          </cell>
          <cell r="E10">
            <v>0</v>
          </cell>
        </row>
        <row r="11">
          <cell r="A11" t="str">
            <v>A-007</v>
          </cell>
          <cell r="B11" t="str">
            <v xml:space="preserve"> ปักผัง</v>
          </cell>
          <cell r="C11" t="str">
            <v>รายการ</v>
          </cell>
          <cell r="D11">
            <v>30000</v>
          </cell>
        </row>
        <row r="12">
          <cell r="A12" t="str">
            <v>A-008</v>
          </cell>
          <cell r="B12" t="str">
            <v>งานถมที่ดิน</v>
          </cell>
          <cell r="C12" t="str">
            <v>ลบ.ม.</v>
          </cell>
        </row>
        <row r="13">
          <cell r="A13" t="str">
            <v>A-009</v>
          </cell>
          <cell r="B13" t="str">
            <v>รื้อถอนฐานอุปกรณ์ต่างๆ กีดขวางแนวเขตก่อสร้างอาคาร</v>
          </cell>
          <cell r="C13" t="str">
            <v>รายการ</v>
          </cell>
          <cell r="D13">
            <v>149500</v>
          </cell>
        </row>
        <row r="14">
          <cell r="A14" t="str">
            <v>A-010</v>
          </cell>
          <cell r="B14" t="str">
            <v>ค่าดำเนินการขอติดตั้งมาตรวัดและใช้น้ำประปาประเภทถาวร ขนาด 3/4 นิ้ว</v>
          </cell>
          <cell r="C14" t="str">
            <v>รายการ</v>
          </cell>
          <cell r="D14">
            <v>9000</v>
          </cell>
        </row>
        <row r="15">
          <cell r="A15" t="str">
            <v>A-011</v>
          </cell>
          <cell r="B15" t="str">
            <v>ค่าดำเนินการขอใช้โทรศัพท์ จำนวน 2 เลขหมาย</v>
          </cell>
          <cell r="C15" t="str">
            <v>รายการ</v>
          </cell>
          <cell r="D15">
            <v>1000</v>
          </cell>
        </row>
        <row r="16">
          <cell r="B16" t="str">
            <v>งานเครื่องจักรกล</v>
          </cell>
        </row>
        <row r="17">
          <cell r="A17" t="str">
            <v>B-001</v>
          </cell>
          <cell r="B17" t="str">
            <v>เครื่องลมพร้อมหัวสกัด</v>
          </cell>
          <cell r="C17" t="str">
            <v>วัน</v>
          </cell>
          <cell r="D17">
            <v>1000</v>
          </cell>
          <cell r="E17">
            <v>0</v>
          </cell>
        </row>
        <row r="18">
          <cell r="A18" t="str">
            <v>B-002</v>
          </cell>
          <cell r="B18" t="str">
            <v>รถแบคโฮ PC 120</v>
          </cell>
          <cell r="C18" t="str">
            <v>วัน</v>
          </cell>
          <cell r="D18">
            <v>5000</v>
          </cell>
          <cell r="E18">
            <v>0</v>
          </cell>
        </row>
        <row r="19">
          <cell r="A19" t="str">
            <v>B-003</v>
          </cell>
          <cell r="B19" t="str">
            <v>รถแบคโฮ PC 200</v>
          </cell>
          <cell r="C19" t="str">
            <v>วัน</v>
          </cell>
          <cell r="D19">
            <v>7000</v>
          </cell>
          <cell r="E19">
            <v>0</v>
          </cell>
        </row>
        <row r="20">
          <cell r="A20" t="str">
            <v>B-004</v>
          </cell>
          <cell r="B20" t="str">
            <v>รถแบคโฮ PC 400</v>
          </cell>
          <cell r="C20" t="str">
            <v>วัน</v>
          </cell>
          <cell r="D20">
            <v>10000</v>
          </cell>
          <cell r="E20">
            <v>0</v>
          </cell>
        </row>
        <row r="21">
          <cell r="A21" t="str">
            <v>B-005</v>
          </cell>
          <cell r="B21" t="str">
            <v>รถขนย้ายเครื่องจักรกล</v>
          </cell>
          <cell r="C21" t="str">
            <v>เที่ยว</v>
          </cell>
          <cell r="D21">
            <v>2500</v>
          </cell>
          <cell r="E21">
            <v>0</v>
          </cell>
        </row>
        <row r="22">
          <cell r="A22" t="str">
            <v>B-006</v>
          </cell>
          <cell r="B22" t="str">
            <v>รถขนวัสดุทิ้ง</v>
          </cell>
          <cell r="C22" t="str">
            <v>เที่ยว</v>
          </cell>
          <cell r="D22">
            <v>1000</v>
          </cell>
          <cell r="E22">
            <v>0</v>
          </cell>
        </row>
        <row r="24">
          <cell r="B24" t="str">
            <v>งานเสาเข็มและโครงสร้างสำเร็จรูป</v>
          </cell>
        </row>
        <row r="25">
          <cell r="A25" t="str">
            <v>C-001</v>
          </cell>
          <cell r="B25" t="str">
            <v xml:space="preserve"> เสาเข็ม คสล.หกเหลี่ยม 0.15x2.00 ม.</v>
          </cell>
          <cell r="C25" t="str">
            <v>ต้น</v>
          </cell>
          <cell r="D25">
            <v>120</v>
          </cell>
          <cell r="E25">
            <v>50</v>
          </cell>
        </row>
        <row r="26">
          <cell r="A26" t="str">
            <v>C-002</v>
          </cell>
          <cell r="B26" t="str">
            <v xml:space="preserve"> เสาเข็ม คสล.หกเหลี่ยม 0.15x4.00 ม.</v>
          </cell>
          <cell r="C26" t="str">
            <v>ต้น</v>
          </cell>
          <cell r="D26">
            <v>240</v>
          </cell>
          <cell r="E26">
            <v>100</v>
          </cell>
        </row>
        <row r="27">
          <cell r="A27" t="str">
            <v>C-003</v>
          </cell>
          <cell r="B27" t="str">
            <v>เสาเข็มสี่เหลี่ยม  0.10x0.10 x 2.00 ม.</v>
          </cell>
          <cell r="C27" t="str">
            <v>ต้น</v>
          </cell>
          <cell r="D27">
            <v>120</v>
          </cell>
          <cell r="E27">
            <v>50</v>
          </cell>
        </row>
        <row r="28">
          <cell r="A28" t="str">
            <v>C-004</v>
          </cell>
          <cell r="B28" t="str">
            <v xml:space="preserve"> เสาเข็ม คสล. 6"x6.00 ม.</v>
          </cell>
          <cell r="C28" t="str">
            <v>ต้น</v>
          </cell>
          <cell r="D28">
            <v>450</v>
          </cell>
          <cell r="E28">
            <v>200</v>
          </cell>
        </row>
        <row r="29">
          <cell r="A29" t="str">
            <v>C-005</v>
          </cell>
          <cell r="B29" t="str">
            <v>เสาเข็มสี่เหลี่ยม คอร. 0.18x0.18 x 6.00 ม.</v>
          </cell>
          <cell r="C29" t="str">
            <v>ต้น</v>
          </cell>
          <cell r="D29">
            <v>700</v>
          </cell>
          <cell r="E29">
            <v>120</v>
          </cell>
        </row>
        <row r="30">
          <cell r="A30" t="str">
            <v>C-006</v>
          </cell>
          <cell r="B30" t="str">
            <v>เสาเข็ม I  0.30x0.30 x 10.00 ม.</v>
          </cell>
          <cell r="C30" t="str">
            <v>ต้น</v>
          </cell>
        </row>
        <row r="31">
          <cell r="A31" t="str">
            <v>C-007</v>
          </cell>
          <cell r="B31" t="str">
            <v>เสาเข็ม คอร. Spun 0.40 x ( 8.50 x 8.50) ม.</v>
          </cell>
          <cell r="C31" t="str">
            <v>ต้น</v>
          </cell>
        </row>
        <row r="32">
          <cell r="A32" t="str">
            <v>C-008</v>
          </cell>
          <cell r="B32" t="str">
            <v>เสาเข็มเจาะ 0.35 ม .x 21.00 ม. ชนิดแห้ง</v>
          </cell>
          <cell r="C32" t="str">
            <v>ต้น</v>
          </cell>
        </row>
        <row r="33">
          <cell r="A33" t="str">
            <v>C-009</v>
          </cell>
          <cell r="B33" t="str">
            <v>เสาเข็มเจาะ 0.60 ม .x 21.00 ม. ชนิดแห้ง</v>
          </cell>
          <cell r="C33" t="str">
            <v>ต้น</v>
          </cell>
          <cell r="D33">
            <v>25000</v>
          </cell>
          <cell r="E33">
            <v>0</v>
          </cell>
        </row>
        <row r="34">
          <cell r="A34" t="str">
            <v>C-010</v>
          </cell>
          <cell r="B34" t="str">
            <v>เสาเข็มเจาะ 0.60 ม .x 23.00 ม. ชนิดแห้ง</v>
          </cell>
          <cell r="C34" t="str">
            <v>ต้น</v>
          </cell>
          <cell r="D34">
            <v>27000</v>
          </cell>
          <cell r="E34">
            <v>0</v>
          </cell>
        </row>
        <row r="35">
          <cell r="A35" t="str">
            <v>C-011</v>
          </cell>
          <cell r="B35" t="str">
            <v>เสาเข็มเจาะ 0.80 ม .x 35.00 ม. ชนิดเปียก</v>
          </cell>
          <cell r="C35" t="str">
            <v>ต้น</v>
          </cell>
          <cell r="D35">
            <v>95000</v>
          </cell>
          <cell r="E35">
            <v>0</v>
          </cell>
        </row>
        <row r="36">
          <cell r="A36" t="str">
            <v>C-012</v>
          </cell>
          <cell r="B36" t="str">
            <v>ตัดหัวเสาเข็มขนาด 0.60 ม.</v>
          </cell>
          <cell r="C36" t="str">
            <v>ต้น</v>
          </cell>
          <cell r="D36">
            <v>0</v>
          </cell>
          <cell r="E36">
            <v>500</v>
          </cell>
        </row>
        <row r="37">
          <cell r="A37" t="str">
            <v>C-013</v>
          </cell>
          <cell r="B37" t="str">
            <v>ตัดหัวเสาเข็มขนาด 0.80 ม.</v>
          </cell>
          <cell r="C37" t="str">
            <v>ต้น</v>
          </cell>
          <cell r="D37">
            <v>0</v>
          </cell>
          <cell r="E37">
            <v>1200</v>
          </cell>
        </row>
        <row r="38">
          <cell r="A38" t="str">
            <v>C-014</v>
          </cell>
          <cell r="B38" t="str">
            <v>ทดสอบเสาเข็ม  (Seicamic  LOAD  TEST)</v>
          </cell>
          <cell r="C38" t="str">
            <v>ต้น</v>
          </cell>
          <cell r="D38">
            <v>0</v>
          </cell>
          <cell r="E38">
            <v>300</v>
          </cell>
        </row>
        <row r="39">
          <cell r="A39" t="str">
            <v>C-015</v>
          </cell>
          <cell r="B39" t="str">
            <v>ทดสอบเสาเข็ม  (DYNAMIC  LOAD  TEST)</v>
          </cell>
          <cell r="C39" t="str">
            <v>ต้น</v>
          </cell>
          <cell r="D39">
            <v>0</v>
          </cell>
          <cell r="E39">
            <v>18000</v>
          </cell>
        </row>
        <row r="40">
          <cell r="A40" t="str">
            <v>C-016</v>
          </cell>
          <cell r="B40" t="str">
            <v>ทดสอบความหนาแน่นไม่น้อยกว่า 95 %ตามมาตรฐาน MODIFY AASHO.</v>
          </cell>
          <cell r="C40" t="str">
            <v>รายการ</v>
          </cell>
          <cell r="D40">
            <v>5000</v>
          </cell>
          <cell r="E40">
            <v>0</v>
          </cell>
        </row>
        <row r="41">
          <cell r="A41" t="str">
            <v>C-017</v>
          </cell>
          <cell r="B41" t="str">
            <v>แผง คสล.ขนาด 0.50x0.82x0.09 m.</v>
          </cell>
          <cell r="C41" t="str">
            <v>แผง</v>
          </cell>
          <cell r="D41">
            <v>220</v>
          </cell>
          <cell r="E41">
            <v>15</v>
          </cell>
        </row>
        <row r="44">
          <cell r="B44" t="str">
            <v>งานโครงสร้าง</v>
          </cell>
        </row>
        <row r="45">
          <cell r="A45" t="str">
            <v>D-001</v>
          </cell>
          <cell r="B45" t="str">
            <v>ขุดดิน</v>
          </cell>
          <cell r="C45" t="str">
            <v>ลบ.ม.</v>
          </cell>
          <cell r="E45">
            <v>60</v>
          </cell>
        </row>
        <row r="46">
          <cell r="A46" t="str">
            <v>D-002</v>
          </cell>
          <cell r="B46" t="str">
            <v>ทรายถม</v>
          </cell>
          <cell r="C46" t="str">
            <v>ลบ.ม.</v>
          </cell>
          <cell r="D46">
            <v>250</v>
          </cell>
          <cell r="E46">
            <v>60</v>
          </cell>
        </row>
        <row r="47">
          <cell r="A47" t="str">
            <v>D-003</v>
          </cell>
          <cell r="B47" t="str">
            <v>ทรายถมบดอัดแน่น</v>
          </cell>
          <cell r="C47" t="str">
            <v>ลบ.ม.</v>
          </cell>
          <cell r="D47">
            <v>250</v>
          </cell>
          <cell r="E47">
            <v>60</v>
          </cell>
        </row>
        <row r="48">
          <cell r="A48" t="str">
            <v>D-004</v>
          </cell>
          <cell r="B48" t="str">
            <v>หินคลุกบดอัดแน่น</v>
          </cell>
          <cell r="C48" t="str">
            <v>ลบ.ม.</v>
          </cell>
          <cell r="D48">
            <v>280</v>
          </cell>
          <cell r="E48">
            <v>60</v>
          </cell>
        </row>
        <row r="49">
          <cell r="A49" t="str">
            <v>D-005</v>
          </cell>
          <cell r="B49" t="str">
            <v>ทรายหยาบอัดแน่น</v>
          </cell>
          <cell r="C49" t="str">
            <v>ลบ.ม.</v>
          </cell>
          <cell r="D49">
            <v>330</v>
          </cell>
          <cell r="E49">
            <v>60</v>
          </cell>
        </row>
        <row r="50">
          <cell r="A50" t="str">
            <v>D-006</v>
          </cell>
          <cell r="B50" t="str">
            <v>คอนกรีตหยาบ</v>
          </cell>
          <cell r="C50" t="str">
            <v>ลบ.ม.</v>
          </cell>
          <cell r="D50">
            <v>2200</v>
          </cell>
          <cell r="E50">
            <v>300</v>
          </cell>
        </row>
        <row r="51">
          <cell r="A51" t="str">
            <v>D-007</v>
          </cell>
          <cell r="B51" t="str">
            <v>คอนกรีตโครงสร้าง  240  KSC.</v>
          </cell>
          <cell r="C51" t="str">
            <v>ลบ.ม.</v>
          </cell>
          <cell r="D51">
            <v>2500</v>
          </cell>
          <cell r="E51">
            <v>300</v>
          </cell>
        </row>
        <row r="52">
          <cell r="A52" t="str">
            <v>D-008</v>
          </cell>
          <cell r="B52" t="str">
            <v>ไม้แบบ</v>
          </cell>
          <cell r="C52" t="str">
            <v>ตร.ม.</v>
          </cell>
          <cell r="D52">
            <v>250</v>
          </cell>
          <cell r="E52">
            <v>100</v>
          </cell>
        </row>
        <row r="53">
          <cell r="A53" t="str">
            <v>D-009</v>
          </cell>
          <cell r="B53" t="str">
            <v>เหล็กเส้นกลม 6 มม.</v>
          </cell>
          <cell r="C53" t="str">
            <v>กก.</v>
          </cell>
          <cell r="D53">
            <v>21</v>
          </cell>
          <cell r="E53">
            <v>3</v>
          </cell>
        </row>
        <row r="54">
          <cell r="A54" t="str">
            <v>D-010</v>
          </cell>
          <cell r="B54" t="str">
            <v>เหล็กเส้นกลม 9 มม.</v>
          </cell>
          <cell r="C54" t="str">
            <v>กก.</v>
          </cell>
          <cell r="D54">
            <v>21</v>
          </cell>
          <cell r="E54">
            <v>3</v>
          </cell>
        </row>
        <row r="55">
          <cell r="A55" t="str">
            <v>D-011</v>
          </cell>
          <cell r="B55" t="str">
            <v>เหล็กเส้นกลม 12 มม.</v>
          </cell>
          <cell r="C55" t="str">
            <v>กก.</v>
          </cell>
          <cell r="D55">
            <v>21</v>
          </cell>
          <cell r="E55">
            <v>3</v>
          </cell>
        </row>
        <row r="56">
          <cell r="A56" t="str">
            <v>D-012</v>
          </cell>
          <cell r="B56" t="str">
            <v>เหล็กเส้นกลม 15 มม.</v>
          </cell>
          <cell r="C56" t="str">
            <v>กก.</v>
          </cell>
          <cell r="D56">
            <v>21</v>
          </cell>
          <cell r="E56">
            <v>3</v>
          </cell>
        </row>
        <row r="57">
          <cell r="A57" t="str">
            <v>D-013</v>
          </cell>
          <cell r="B57" t="str">
            <v>เหล็กเส้นกลม 19 มม.</v>
          </cell>
          <cell r="C57" t="str">
            <v>กก.</v>
          </cell>
          <cell r="D57">
            <v>21</v>
          </cell>
          <cell r="E57">
            <v>3</v>
          </cell>
        </row>
        <row r="58">
          <cell r="A58" t="str">
            <v>D-014</v>
          </cell>
          <cell r="B58" t="str">
            <v>เหล็กเส้นกลม 25 มม.</v>
          </cell>
          <cell r="C58" t="str">
            <v>กก.</v>
          </cell>
          <cell r="D58">
            <v>21</v>
          </cell>
          <cell r="E58">
            <v>3</v>
          </cell>
        </row>
        <row r="59">
          <cell r="A59" t="str">
            <v>D-015</v>
          </cell>
          <cell r="B59" t="str">
            <v>เหล็กข้ออ้อย 12 มม.</v>
          </cell>
          <cell r="C59" t="str">
            <v>กก.</v>
          </cell>
          <cell r="D59">
            <v>21</v>
          </cell>
          <cell r="E59">
            <v>3</v>
          </cell>
        </row>
        <row r="60">
          <cell r="A60" t="str">
            <v>D-016</v>
          </cell>
          <cell r="B60" t="str">
            <v>เหล็กข้ออ้อย 16 มม.</v>
          </cell>
          <cell r="C60" t="str">
            <v>กก.</v>
          </cell>
          <cell r="D60">
            <v>21</v>
          </cell>
          <cell r="E60">
            <v>3</v>
          </cell>
        </row>
        <row r="61">
          <cell r="A61" t="str">
            <v>D-017</v>
          </cell>
          <cell r="B61" t="str">
            <v>เหล็กข้ออ้อย 20 มม.</v>
          </cell>
          <cell r="C61" t="str">
            <v>กก.</v>
          </cell>
          <cell r="D61">
            <v>21</v>
          </cell>
          <cell r="E61">
            <v>3</v>
          </cell>
        </row>
        <row r="62">
          <cell r="A62" t="str">
            <v>D-018</v>
          </cell>
          <cell r="B62" t="str">
            <v>เหล็กข้ออ้อย 25 มม.</v>
          </cell>
          <cell r="C62" t="str">
            <v>กก.</v>
          </cell>
          <cell r="D62">
            <v>21</v>
          </cell>
          <cell r="E62">
            <v>3</v>
          </cell>
        </row>
        <row r="63">
          <cell r="A63" t="str">
            <v>D-019</v>
          </cell>
          <cell r="B63" t="str">
            <v>เหล็กข้ออ้อย 28 มม.</v>
          </cell>
          <cell r="C63" t="str">
            <v>กก.</v>
          </cell>
          <cell r="D63">
            <v>21</v>
          </cell>
          <cell r="E63">
            <v>3</v>
          </cell>
        </row>
        <row r="64">
          <cell r="A64" t="str">
            <v>D-020</v>
          </cell>
          <cell r="B64" t="str">
            <v>ลวดผูกเหล็ก</v>
          </cell>
          <cell r="C64" t="str">
            <v>กก.</v>
          </cell>
          <cell r="D64">
            <v>40</v>
          </cell>
          <cell r="E64">
            <v>0</v>
          </cell>
        </row>
        <row r="65">
          <cell r="A65" t="str">
            <v>D-021</v>
          </cell>
          <cell r="B65" t="str">
            <v>ตะปู</v>
          </cell>
          <cell r="C65" t="str">
            <v>กก.</v>
          </cell>
          <cell r="D65">
            <v>40</v>
          </cell>
          <cell r="E65">
            <v>0</v>
          </cell>
        </row>
        <row r="70">
          <cell r="B70" t="str">
            <v>งานพื้น</v>
          </cell>
        </row>
        <row r="71">
          <cell r="A71" t="str">
            <v>E-001</v>
          </cell>
          <cell r="B71" t="str">
            <v>สกัดพื้นคอนกรีตเดิม ขนาด 1.50 x 36.00 ม. ลึก 0.05 ม.</v>
          </cell>
          <cell r="C71" t="str">
            <v>ตร.ม.</v>
          </cell>
          <cell r="D71">
            <v>0</v>
          </cell>
          <cell r="E71">
            <v>100</v>
          </cell>
        </row>
        <row r="72">
          <cell r="A72" t="str">
            <v>E-002</v>
          </cell>
          <cell r="B72" t="str">
            <v>พื้นโรยหิน  No. 2</v>
          </cell>
          <cell r="C72" t="str">
            <v>ลบ.ม.</v>
          </cell>
          <cell r="D72">
            <v>350</v>
          </cell>
          <cell r="E72">
            <v>60</v>
          </cell>
        </row>
        <row r="73">
          <cell r="A73" t="str">
            <v>E-003</v>
          </cell>
          <cell r="B73" t="str">
            <v>ถนนแอสฟัสท์ หนา 0.07 ม.</v>
          </cell>
          <cell r="C73" t="str">
            <v>ตร.ม.</v>
          </cell>
          <cell r="D73">
            <v>200</v>
          </cell>
          <cell r="E73">
            <v>100</v>
          </cell>
        </row>
        <row r="74">
          <cell r="A74" t="str">
            <v>E-004</v>
          </cell>
          <cell r="B74" t="str">
            <v>ถนนแอสฟัสท์ หนา 0.10 ม.</v>
          </cell>
          <cell r="C74" t="str">
            <v>ตร.ม.</v>
          </cell>
        </row>
        <row r="75">
          <cell r="A75" t="str">
            <v>E-005</v>
          </cell>
          <cell r="B75" t="str">
            <v>เทคอนกรีต Topping หนา 0.05 ม.</v>
          </cell>
          <cell r="C75" t="str">
            <v>ตร.ม.</v>
          </cell>
          <cell r="D75">
            <v>120</v>
          </cell>
          <cell r="E75">
            <v>100</v>
          </cell>
        </row>
        <row r="76">
          <cell r="A76" t="str">
            <v>E-006</v>
          </cell>
          <cell r="B76" t="str">
            <v>เทคอนกรีต Topping หนา 0.07 ม.</v>
          </cell>
          <cell r="C76" t="str">
            <v>ตร.ม.</v>
          </cell>
          <cell r="D76">
            <v>140</v>
          </cell>
          <cell r="E76">
            <v>20</v>
          </cell>
        </row>
        <row r="77">
          <cell r="A77" t="str">
            <v>E-007</v>
          </cell>
          <cell r="B77" t="str">
            <v>ถนน คสล.หนา 0.20 ม.</v>
          </cell>
          <cell r="C77" t="str">
            <v>ตร.ม.</v>
          </cell>
          <cell r="D77">
            <v>800</v>
          </cell>
          <cell r="E77">
            <v>240</v>
          </cell>
        </row>
        <row r="78">
          <cell r="A78" t="str">
            <v>E-008</v>
          </cell>
          <cell r="B78" t="str">
            <v>ซ่อมสนามหญ้าบริเวณสนามเด็กเล่น</v>
          </cell>
          <cell r="C78" t="str">
            <v>ตร.ม.</v>
          </cell>
          <cell r="D78">
            <v>20</v>
          </cell>
          <cell r="E78">
            <v>20</v>
          </cell>
        </row>
        <row r="79">
          <cell r="A79" t="str">
            <v>E-009</v>
          </cell>
          <cell r="B79" t="str">
            <v>พื้นผิว Paving Block</v>
          </cell>
          <cell r="C79" t="str">
            <v>ตร.ม.</v>
          </cell>
          <cell r="D79">
            <v>570</v>
          </cell>
          <cell r="E79">
            <v>70</v>
          </cell>
        </row>
        <row r="80">
          <cell r="A80" t="str">
            <v>E-010</v>
          </cell>
          <cell r="B80" t="str">
            <v xml:space="preserve">พื้นผิวขัดมัน  </v>
          </cell>
          <cell r="C80" t="str">
            <v>ตร.ม.</v>
          </cell>
          <cell r="D80">
            <v>60</v>
          </cell>
          <cell r="E80">
            <v>60</v>
          </cell>
        </row>
        <row r="81">
          <cell r="A81" t="str">
            <v>E-011</v>
          </cell>
          <cell r="B81" t="str">
            <v>พื้นกระเบืองยาง 8"x8"x2 มม.</v>
          </cell>
          <cell r="C81" t="str">
            <v>ตร.ม.</v>
          </cell>
          <cell r="D81">
            <v>200</v>
          </cell>
          <cell r="E81">
            <v>50</v>
          </cell>
        </row>
        <row r="82">
          <cell r="A82" t="str">
            <v>E-012</v>
          </cell>
          <cell r="B82" t="str">
            <v xml:space="preserve">พื้นผิวกระเบื้องเซรามิค 8" x 8"   </v>
          </cell>
          <cell r="C82" t="str">
            <v>ตร.ม.</v>
          </cell>
          <cell r="D82">
            <v>330</v>
          </cell>
          <cell r="E82">
            <v>130</v>
          </cell>
        </row>
        <row r="83">
          <cell r="A83" t="str">
            <v>E-0121</v>
          </cell>
          <cell r="B83" t="str">
            <v>พื้นบุแผ่นกันซึม</v>
          </cell>
          <cell r="C83" t="str">
            <v>ตร.ม.</v>
          </cell>
          <cell r="D83">
            <v>850</v>
          </cell>
          <cell r="E83">
            <v>100</v>
          </cell>
        </row>
        <row r="84">
          <cell r="A84" t="str">
            <v>E-0122</v>
          </cell>
          <cell r="B84" t="str">
            <v>Ceramic tile 8" x 8"   ( Granite Type)</v>
          </cell>
          <cell r="C84" t="str">
            <v>ตร.ม.</v>
          </cell>
          <cell r="D84">
            <v>330</v>
          </cell>
          <cell r="E84">
            <v>130</v>
          </cell>
        </row>
        <row r="85">
          <cell r="A85" t="str">
            <v>E-0123</v>
          </cell>
          <cell r="B85" t="str">
            <v>Ceramic tile 12" x 12"   ( Granite Type)</v>
          </cell>
          <cell r="C85" t="str">
            <v>ตร.ม.</v>
          </cell>
          <cell r="D85">
            <v>330</v>
          </cell>
          <cell r="E85">
            <v>130</v>
          </cell>
        </row>
        <row r="86">
          <cell r="A86" t="str">
            <v>E-013</v>
          </cell>
          <cell r="B86" t="str">
            <v xml:space="preserve">พื้นผิวกระเบื้องเซรามิค 12" x 12"   </v>
          </cell>
          <cell r="C86" t="str">
            <v>ตร.ม.</v>
          </cell>
          <cell r="D86">
            <v>330</v>
          </cell>
          <cell r="E86">
            <v>130</v>
          </cell>
        </row>
        <row r="87">
          <cell r="A87" t="str">
            <v>E-014</v>
          </cell>
          <cell r="B87" t="str">
            <v xml:space="preserve">พื้นผิวหินขัด  </v>
          </cell>
          <cell r="C87" t="str">
            <v>ตร.ม.</v>
          </cell>
          <cell r="D87">
            <v>300</v>
          </cell>
          <cell r="E87">
            <v>120</v>
          </cell>
        </row>
        <row r="88">
          <cell r="A88" t="str">
            <v>E-015</v>
          </cell>
          <cell r="B88" t="str">
            <v xml:space="preserve"> Granite Tile</v>
          </cell>
          <cell r="C88" t="str">
            <v>ตร.ม.</v>
          </cell>
        </row>
        <row r="89">
          <cell r="A89" t="str">
            <v>E-016</v>
          </cell>
          <cell r="B89" t="str">
            <v>พื้น Access Floor 0.60x0.60ม.35 mm thk.</v>
          </cell>
          <cell r="C89" t="str">
            <v>ตร.ม.</v>
          </cell>
          <cell r="D89">
            <v>2500</v>
          </cell>
          <cell r="E89">
            <v>300</v>
          </cell>
        </row>
        <row r="90">
          <cell r="A90" t="str">
            <v>E-017</v>
          </cell>
          <cell r="B90" t="str">
            <v>พื้นผิว  Epoxy</v>
          </cell>
          <cell r="C90" t="str">
            <v>ตร.ม.</v>
          </cell>
          <cell r="D90">
            <v>800</v>
          </cell>
          <cell r="E90">
            <v>150</v>
          </cell>
        </row>
        <row r="91">
          <cell r="A91" t="str">
            <v>E-018</v>
          </cell>
          <cell r="B91" t="str">
            <v xml:space="preserve">พื้น  WATER  PROOFING  MEMBRANE  </v>
          </cell>
          <cell r="C91" t="str">
            <v>ตร.ม.</v>
          </cell>
          <cell r="D91">
            <v>0</v>
          </cell>
          <cell r="E91">
            <v>0</v>
          </cell>
        </row>
        <row r="92">
          <cell r="A92" t="str">
            <v>E-019</v>
          </cell>
          <cell r="B92" t="str">
            <v>Floor Hardener</v>
          </cell>
          <cell r="C92" t="str">
            <v>ตร.ม.</v>
          </cell>
        </row>
        <row r="93">
          <cell r="B93" t="str">
            <v>งานผนัง</v>
          </cell>
        </row>
        <row r="95">
          <cell r="A95" t="str">
            <v>F-001</v>
          </cell>
          <cell r="B95" t="str">
            <v>RC.Wall</v>
          </cell>
          <cell r="C95" t="str">
            <v>ตร.ม.</v>
          </cell>
          <cell r="D95">
            <v>60</v>
          </cell>
          <cell r="E95">
            <v>60</v>
          </cell>
        </row>
        <row r="96">
          <cell r="A96" t="str">
            <v>F-002</v>
          </cell>
          <cell r="B96" t="str">
            <v xml:space="preserve">ผนัง White Brick หนา 7 ซม.  </v>
          </cell>
          <cell r="C96" t="str">
            <v>ตร.ม.</v>
          </cell>
          <cell r="D96">
            <v>360</v>
          </cell>
          <cell r="E96">
            <v>70</v>
          </cell>
        </row>
        <row r="97">
          <cell r="A97" t="str">
            <v>F-003</v>
          </cell>
          <cell r="B97" t="str">
            <v>White Brick  7 ซม.  Double Wall</v>
          </cell>
          <cell r="C97" t="str">
            <v>ตร.ม.</v>
          </cell>
          <cell r="D97">
            <v>720</v>
          </cell>
          <cell r="E97">
            <v>140</v>
          </cell>
        </row>
        <row r="98">
          <cell r="A98" t="str">
            <v>F-004</v>
          </cell>
          <cell r="B98" t="str">
            <v>ผนัง G.R.C. Wall (Removable Wall )</v>
          </cell>
          <cell r="C98" t="str">
            <v>ตร.ม.</v>
          </cell>
          <cell r="D98">
            <v>500</v>
          </cell>
          <cell r="E98">
            <v>450</v>
          </cell>
        </row>
        <row r="99">
          <cell r="A99" t="str">
            <v>F-005</v>
          </cell>
          <cell r="B99" t="str">
            <v xml:space="preserve">ผนัง  GLASS  BLOCK  190x190x100mm.  </v>
          </cell>
          <cell r="C99" t="str">
            <v>ตร.ม.</v>
          </cell>
          <cell r="D99">
            <v>1500</v>
          </cell>
          <cell r="E99">
            <v>100</v>
          </cell>
        </row>
        <row r="100">
          <cell r="A100" t="str">
            <v>F-006</v>
          </cell>
          <cell r="B100" t="str">
            <v xml:space="preserve"> GLASS  Blue  View  </v>
          </cell>
          <cell r="C100" t="str">
            <v>ตร.ม.</v>
          </cell>
        </row>
        <row r="101">
          <cell r="A101" t="str">
            <v>F-007</v>
          </cell>
          <cell r="B101" t="str">
            <v xml:space="preserve">ผนัง Curtain Wall  Blue  View  </v>
          </cell>
          <cell r="C101" t="str">
            <v>ตร.ม.</v>
          </cell>
          <cell r="D101">
            <v>3500</v>
          </cell>
          <cell r="E101">
            <v>800</v>
          </cell>
        </row>
        <row r="102">
          <cell r="A102" t="str">
            <v>F-008</v>
          </cell>
          <cell r="B102" t="str">
            <v xml:space="preserve">Concrete Brick  7 ซม.  </v>
          </cell>
          <cell r="C102" t="str">
            <v>ตร.ม.</v>
          </cell>
        </row>
        <row r="103">
          <cell r="A103" t="str">
            <v>F-009</v>
          </cell>
          <cell r="B103" t="str">
            <v>ผนังผิวปูนฉาบเรียบ</v>
          </cell>
          <cell r="C103" t="str">
            <v>ตร.ม.</v>
          </cell>
          <cell r="D103">
            <v>60</v>
          </cell>
          <cell r="E103">
            <v>60</v>
          </cell>
        </row>
        <row r="104">
          <cell r="A104" t="str">
            <v>F-010</v>
          </cell>
          <cell r="B104" t="str">
            <v>ผนังพ่น Granite Texture</v>
          </cell>
          <cell r="C104" t="str">
            <v>ตร.ม.</v>
          </cell>
          <cell r="D104">
            <v>1000</v>
          </cell>
          <cell r="E104">
            <v>120</v>
          </cell>
        </row>
        <row r="105">
          <cell r="A105" t="str">
            <v>F-011</v>
          </cell>
          <cell r="B105" t="str">
            <v xml:space="preserve"> Texture Paint</v>
          </cell>
          <cell r="C105" t="str">
            <v>ตร.ม.</v>
          </cell>
          <cell r="D105">
            <v>300</v>
          </cell>
          <cell r="E105">
            <v>30</v>
          </cell>
        </row>
        <row r="106">
          <cell r="A106" t="str">
            <v>F-012</v>
          </cell>
          <cell r="B106" t="str">
            <v>Ceramic tile 8" x 8"   ( Granite Type)</v>
          </cell>
          <cell r="C106" t="str">
            <v>ตร.ม.</v>
          </cell>
          <cell r="D106">
            <v>330</v>
          </cell>
          <cell r="E106">
            <v>130</v>
          </cell>
        </row>
        <row r="107">
          <cell r="A107" t="str">
            <v>F-013</v>
          </cell>
          <cell r="B107" t="str">
            <v>ผนังอิฐมอญ 1/2 แผ่น</v>
          </cell>
          <cell r="C107" t="str">
            <v>ตร.ม.</v>
          </cell>
          <cell r="D107">
            <v>60</v>
          </cell>
          <cell r="E107">
            <v>60</v>
          </cell>
        </row>
        <row r="108">
          <cell r="A108" t="str">
            <v>F-014</v>
          </cell>
          <cell r="B108" t="str">
            <v>ผนังอิฐมอญเต็มแผ่น</v>
          </cell>
          <cell r="C108" t="str">
            <v>ตร.ม.</v>
          </cell>
          <cell r="D108">
            <v>150</v>
          </cell>
          <cell r="E108">
            <v>60</v>
          </cell>
        </row>
        <row r="109">
          <cell r="A109" t="str">
            <v>F-015</v>
          </cell>
          <cell r="B109" t="str">
            <v xml:space="preserve">ผนังผิวบุกระเบื้องเซรามิค  8" x 8"       </v>
          </cell>
          <cell r="C109" t="str">
            <v>ตร.ม.</v>
          </cell>
          <cell r="D109">
            <v>330</v>
          </cell>
          <cell r="E109">
            <v>130</v>
          </cell>
        </row>
        <row r="110">
          <cell r="A110" t="str">
            <v>F-016</v>
          </cell>
          <cell r="B110" t="str">
            <v>ผนังฝังเส้น  PVC.  สำหรับแนวเซาะร่อง</v>
          </cell>
          <cell r="C110" t="str">
            <v>ตร.ม.</v>
          </cell>
          <cell r="D110">
            <v>45</v>
          </cell>
          <cell r="E110">
            <v>15</v>
          </cell>
        </row>
        <row r="111">
          <cell r="A111" t="str">
            <v>F-017</v>
          </cell>
          <cell r="B111" t="str">
            <v>ผนังพ่น Granite Mist Coat</v>
          </cell>
          <cell r="C111" t="str">
            <v>ตร.ม.</v>
          </cell>
          <cell r="D111">
            <v>1000</v>
          </cell>
          <cell r="E111">
            <v>120</v>
          </cell>
        </row>
        <row r="112">
          <cell r="A112" t="str">
            <v>F-018</v>
          </cell>
          <cell r="B112" t="str">
            <v>ผนังปู REX SYONE</v>
          </cell>
          <cell r="C112" t="str">
            <v>ตร.ม.</v>
          </cell>
          <cell r="D112">
            <v>1500</v>
          </cell>
          <cell r="E112">
            <v>250</v>
          </cell>
        </row>
        <row r="113">
          <cell r="A113" t="str">
            <v>F-019</v>
          </cell>
          <cell r="B113" t="str">
            <v>บัวเชิงผนัง  Granite</v>
          </cell>
          <cell r="C113" t="str">
            <v>ม.</v>
          </cell>
          <cell r="D113">
            <v>600</v>
          </cell>
          <cell r="E113">
            <v>100</v>
          </cell>
        </row>
        <row r="114">
          <cell r="A114" t="str">
            <v>F-020</v>
          </cell>
          <cell r="B114" t="str">
            <v>บัวเชิงผนัง เซรามิค</v>
          </cell>
          <cell r="C114" t="str">
            <v>ม.</v>
          </cell>
          <cell r="D114">
            <v>150</v>
          </cell>
          <cell r="E114">
            <v>50</v>
          </cell>
        </row>
        <row r="115">
          <cell r="A115" t="str">
            <v>F-021</v>
          </cell>
          <cell r="B115" t="str">
            <v xml:space="preserve">บัวเชิงผนัง  PVC.  </v>
          </cell>
          <cell r="C115" t="str">
            <v>ตร.ม.</v>
          </cell>
          <cell r="D115">
            <v>80</v>
          </cell>
          <cell r="E115">
            <v>20</v>
          </cell>
        </row>
        <row r="116">
          <cell r="A116" t="str">
            <v>F-022</v>
          </cell>
          <cell r="B116" t="str">
            <v>ผนังกรวดล้าง</v>
          </cell>
          <cell r="C116" t="str">
            <v>ตร.ม.</v>
          </cell>
          <cell r="D116">
            <v>350</v>
          </cell>
          <cell r="E116">
            <v>120</v>
          </cell>
        </row>
        <row r="117">
          <cell r="A117" t="str">
            <v>F-023</v>
          </cell>
          <cell r="B117" t="str">
            <v>ผนัง Steel sheet ferforeted</v>
          </cell>
          <cell r="C117" t="str">
            <v>ตร.ม.</v>
          </cell>
          <cell r="D117">
            <v>3500</v>
          </cell>
          <cell r="E117">
            <v>500</v>
          </cell>
        </row>
        <row r="118">
          <cell r="B118" t="str">
            <v>งานฝ้าเพดาน</v>
          </cell>
        </row>
        <row r="119">
          <cell r="A119" t="str">
            <v>G-001</v>
          </cell>
          <cell r="B119" t="str">
            <v>ฝ้าเพดานฉาบปูนเรียบ</v>
          </cell>
          <cell r="C119" t="str">
            <v>ตร.ม.</v>
          </cell>
          <cell r="D119">
            <v>60</v>
          </cell>
          <cell r="E119">
            <v>60</v>
          </cell>
        </row>
        <row r="120">
          <cell r="A120" t="str">
            <v>G-002</v>
          </cell>
          <cell r="B120" t="str">
            <v>ฝ้ายิปซั่มบอร์ด  9  มม. ฉาบเรียบโครงเคร่าเหล็กชุบสังกะสี</v>
          </cell>
          <cell r="C120" t="str">
            <v>ตร.ม.</v>
          </cell>
          <cell r="D120">
            <v>250</v>
          </cell>
          <cell r="E120">
            <v>60</v>
          </cell>
        </row>
        <row r="121">
          <cell r="A121" t="str">
            <v>G-003</v>
          </cell>
          <cell r="B121" t="str">
            <v>ฝ้ายิปซั่มบอร์ด  9  มม.ฉาบเรียบชนิดกันชื้นโครงเคร่าเหล็กชุบสังกะสี</v>
          </cell>
          <cell r="C121" t="str">
            <v>ตร.ม.</v>
          </cell>
          <cell r="D121">
            <v>280</v>
          </cell>
          <cell r="E121">
            <v>60</v>
          </cell>
        </row>
        <row r="122">
          <cell r="A122" t="str">
            <v>G-004</v>
          </cell>
          <cell r="B122" t="str">
            <v>ฝ้า Acoustic Board 15 mm. โครงเคร่าอลูมิเนียม T-bar</v>
          </cell>
          <cell r="C122" t="str">
            <v>ตร.ม.</v>
          </cell>
          <cell r="D122">
            <v>250</v>
          </cell>
          <cell r="E122">
            <v>60</v>
          </cell>
        </row>
        <row r="123">
          <cell r="A123" t="str">
            <v>G-005</v>
          </cell>
          <cell r="B123" t="str">
            <v>ฝ้าพ่น  Fire Proof  ( Fire Rated 2Hr.0)</v>
          </cell>
          <cell r="C123" t="str">
            <v>ตร.ม.</v>
          </cell>
          <cell r="D123">
            <v>500</v>
          </cell>
          <cell r="E123">
            <v>200</v>
          </cell>
        </row>
        <row r="124">
          <cell r="A124" t="str">
            <v>G-006</v>
          </cell>
          <cell r="B124" t="str">
            <v>ฝ้า Texture Painted</v>
          </cell>
          <cell r="C124" t="str">
            <v>ตร.ม.</v>
          </cell>
          <cell r="D124">
            <v>300</v>
          </cell>
          <cell r="E124">
            <v>30</v>
          </cell>
        </row>
        <row r="125">
          <cell r="A125" t="str">
            <v>G-007</v>
          </cell>
          <cell r="B125" t="str">
            <v>ฝ้าผิวคอนกรีตท้องพื้น</v>
          </cell>
          <cell r="C125" t="str">
            <v>ตร.ม.</v>
          </cell>
          <cell r="D125">
            <v>50</v>
          </cell>
          <cell r="E125">
            <v>45</v>
          </cell>
        </row>
        <row r="126">
          <cell r="B126" t="str">
            <v>งานสี</v>
          </cell>
        </row>
        <row r="127">
          <cell r="A127" t="str">
            <v>H-001</v>
          </cell>
          <cell r="B127" t="str">
            <v>ลอกสีเดิมออกและซ่อมแซมส่วนที่ชำรุด</v>
          </cell>
          <cell r="C127" t="str">
            <v>ตร.ม.</v>
          </cell>
          <cell r="D127">
            <v>5</v>
          </cell>
          <cell r="E127">
            <v>5</v>
          </cell>
        </row>
        <row r="128">
          <cell r="A128" t="str">
            <v>H-002</v>
          </cell>
          <cell r="B128" t="str">
            <v>ทำความสะอาดบริเวณก่อสร้าง</v>
          </cell>
        </row>
        <row r="129">
          <cell r="A129" t="str">
            <v>H-003</v>
          </cell>
          <cell r="B129" t="str">
            <v>ทาสีพลาสติค  ภายนอก</v>
          </cell>
          <cell r="C129" t="str">
            <v>ตร.ม.</v>
          </cell>
          <cell r="D129">
            <v>60</v>
          </cell>
          <cell r="E129">
            <v>30</v>
          </cell>
        </row>
        <row r="130">
          <cell r="A130" t="str">
            <v>H-004</v>
          </cell>
          <cell r="B130" t="str">
            <v>ทาสีพลาสติค  ภายใน</v>
          </cell>
          <cell r="C130" t="str">
            <v>ตร.ม.</v>
          </cell>
          <cell r="D130">
            <v>45</v>
          </cell>
          <cell r="E130">
            <v>30</v>
          </cell>
        </row>
        <row r="131">
          <cell r="A131" t="str">
            <v>H-005</v>
          </cell>
          <cell r="B131" t="str">
            <v>Interior Enamel Paint 1.50 m. Height</v>
          </cell>
          <cell r="C131" t="str">
            <v>ตร.ม.</v>
          </cell>
          <cell r="D131">
            <v>150</v>
          </cell>
          <cell r="E131">
            <v>45</v>
          </cell>
        </row>
        <row r="132">
          <cell r="A132" t="str">
            <v>H-006</v>
          </cell>
          <cell r="B132" t="str">
            <v>ทาสีเรืองแสง  (ทางหนีไฟ)</v>
          </cell>
          <cell r="C132" t="str">
            <v>รายการ</v>
          </cell>
          <cell r="D132">
            <v>30000</v>
          </cell>
          <cell r="E132">
            <v>0</v>
          </cell>
        </row>
        <row r="135">
          <cell r="D135">
            <v>0</v>
          </cell>
          <cell r="E135">
            <v>0</v>
          </cell>
        </row>
        <row r="137">
          <cell r="B137" t="str">
            <v>งานระบบสุขาภิบาล ลานและถนน</v>
          </cell>
          <cell r="D137">
            <v>0</v>
          </cell>
          <cell r="E137">
            <v>0</v>
          </cell>
        </row>
        <row r="138">
          <cell r="A138" t="str">
            <v>I-001</v>
          </cell>
          <cell r="B138" t="str">
            <v>รางระบายน้ำ " U" พร้อมฝาตะแกรงเหล็กชุบ Galvanized</v>
          </cell>
          <cell r="C138" t="str">
            <v>เมตร</v>
          </cell>
          <cell r="D138">
            <v>1400</v>
          </cell>
          <cell r="E138">
            <v>0</v>
          </cell>
        </row>
        <row r="139">
          <cell r="A139" t="str">
            <v>I-002</v>
          </cell>
          <cell r="B139" t="str">
            <v>บ่อพักรางระบายน้ำ พร้อมฝาตะแกรงเหล็กชุบ Galvanized</v>
          </cell>
          <cell r="C139" t="str">
            <v>บ่อ</v>
          </cell>
          <cell r="D139">
            <v>3500</v>
          </cell>
          <cell r="E139">
            <v>0</v>
          </cell>
        </row>
        <row r="140">
          <cell r="A140" t="str">
            <v>I-003</v>
          </cell>
          <cell r="B140" t="str">
            <v>บ่อดูดน้ำทิ้ง sump Pump</v>
          </cell>
          <cell r="C140" t="str">
            <v>บ่อ</v>
          </cell>
          <cell r="D140">
            <v>11500</v>
          </cell>
          <cell r="E140">
            <v>0</v>
          </cell>
        </row>
        <row r="141">
          <cell r="A141" t="str">
            <v>I-004</v>
          </cell>
          <cell r="B141" t="str">
            <v>บ่อดักไขมันและบ่อดักขยะ</v>
          </cell>
          <cell r="C141" t="str">
            <v>บ่อ</v>
          </cell>
          <cell r="D141">
            <v>31500</v>
          </cell>
          <cell r="E141">
            <v>0</v>
          </cell>
        </row>
        <row r="142">
          <cell r="A142" t="str">
            <v>I-005</v>
          </cell>
          <cell r="B142" t="str">
            <v>บ่อพักน้ำฝน</v>
          </cell>
          <cell r="C142" t="str">
            <v>บ่อ</v>
          </cell>
          <cell r="D142">
            <v>850</v>
          </cell>
          <cell r="E142">
            <v>0</v>
          </cell>
        </row>
        <row r="143">
          <cell r="A143" t="str">
            <v>I-006</v>
          </cell>
          <cell r="B143" t="str">
            <v>ถนน คสล.หนา0.20 ม.(ภายใน)</v>
          </cell>
          <cell r="C143" t="str">
            <v>ตรม.</v>
          </cell>
          <cell r="D143">
            <v>700</v>
          </cell>
          <cell r="E143">
            <v>250</v>
          </cell>
        </row>
        <row r="144">
          <cell r="A144" t="str">
            <v>I-007</v>
          </cell>
          <cell r="B144" t="str">
            <v>งานทางลาดเข้าสถานีย่อย.(ภายใน)</v>
          </cell>
          <cell r="C144" t="str">
            <v>ตรม.</v>
          </cell>
          <cell r="D144">
            <v>1100</v>
          </cell>
          <cell r="E144">
            <v>0</v>
          </cell>
        </row>
        <row r="145">
          <cell r="A145" t="str">
            <v>I-008</v>
          </cell>
          <cell r="B145" t="str">
            <v>งานพื้น Paving block</v>
          </cell>
          <cell r="C145" t="str">
            <v>ตรม.</v>
          </cell>
          <cell r="D145">
            <v>450</v>
          </cell>
          <cell r="E145">
            <v>0</v>
          </cell>
        </row>
        <row r="146">
          <cell r="A146" t="str">
            <v>I-009</v>
          </cell>
          <cell r="B146" t="str">
            <v>งานคันหิน(ภายใน)</v>
          </cell>
          <cell r="C146" t="str">
            <v>เมตร</v>
          </cell>
          <cell r="D146">
            <v>350</v>
          </cell>
          <cell r="E146">
            <v>0</v>
          </cell>
        </row>
        <row r="147">
          <cell r="A147" t="str">
            <v>I-010</v>
          </cell>
          <cell r="B147" t="str">
            <v>งานเดินท่อประปาภายใน-ภายนอกอาคาร</v>
          </cell>
          <cell r="C147" t="str">
            <v>รายการ</v>
          </cell>
          <cell r="D147">
            <v>17000</v>
          </cell>
          <cell r="E147">
            <v>0</v>
          </cell>
        </row>
        <row r="148">
          <cell r="A148" t="str">
            <v>I-011</v>
          </cell>
          <cell r="B148" t="str">
            <v>งานเดินท่อโสโครกและท่อน้ำทิ้ง</v>
          </cell>
          <cell r="C148" t="str">
            <v>รายการ</v>
          </cell>
          <cell r="D148">
            <v>9000</v>
          </cell>
          <cell r="E148">
            <v>0</v>
          </cell>
        </row>
        <row r="149">
          <cell r="A149" t="str">
            <v>I-012</v>
          </cell>
          <cell r="B149" t="str">
            <v>งานเดินท่ออากาศ</v>
          </cell>
          <cell r="C149" t="str">
            <v>รายการ</v>
          </cell>
          <cell r="D149">
            <v>2500</v>
          </cell>
          <cell r="E149">
            <v>0</v>
          </cell>
        </row>
        <row r="150">
          <cell r="A150" t="str">
            <v>I-013</v>
          </cell>
          <cell r="B150" t="str">
            <v>งานเดินท่อน้ำฝน</v>
          </cell>
          <cell r="C150" t="str">
            <v>รายการ</v>
          </cell>
          <cell r="D150">
            <v>20000</v>
          </cell>
          <cell r="E150">
            <v>0</v>
          </cell>
        </row>
        <row r="151">
          <cell r="A151" t="str">
            <v>I-014</v>
          </cell>
          <cell r="B151" t="str">
            <v>ถังเก็บน้ำสแตนเลสบนดินขนาด 2,500 ลิตร</v>
          </cell>
          <cell r="C151" t="str">
            <v>ชุด</v>
          </cell>
          <cell r="D151">
            <v>12000</v>
          </cell>
          <cell r="E151">
            <v>0</v>
          </cell>
        </row>
        <row r="152">
          <cell r="A152" t="str">
            <v>I-015</v>
          </cell>
          <cell r="B152" t="str">
            <v>ถังเก็บน้ำสแตนเลสบนดาดฟ้าขนาด 2,500 ลิตร</v>
          </cell>
          <cell r="C152" t="str">
            <v>ชุด</v>
          </cell>
          <cell r="D152">
            <v>8000</v>
          </cell>
          <cell r="E152">
            <v>0</v>
          </cell>
        </row>
        <row r="153">
          <cell r="A153" t="str">
            <v>I-016</v>
          </cell>
          <cell r="B153" t="str">
            <v>Septic Tank พร้อมอุปกรณ์</v>
          </cell>
          <cell r="C153" t="str">
            <v>ชุด</v>
          </cell>
          <cell r="D153">
            <v>23000</v>
          </cell>
          <cell r="E153">
            <v>0</v>
          </cell>
        </row>
        <row r="154">
          <cell r="A154" t="str">
            <v>I-017</v>
          </cell>
          <cell r="B154" t="str">
            <v>เครื่องปั้มน้ำพร้อมอุปกรณ์ควบคุม</v>
          </cell>
          <cell r="C154" t="str">
            <v>ชุด</v>
          </cell>
          <cell r="D154">
            <v>10000</v>
          </cell>
        </row>
        <row r="155">
          <cell r="A155" t="str">
            <v>I-018</v>
          </cell>
          <cell r="B155" t="str">
            <v>เครื่องสูบน้ำพร้อมอุปกรณ์ควบคุม Cable Trench</v>
          </cell>
          <cell r="C155" t="str">
            <v>ชุด</v>
          </cell>
          <cell r="D155">
            <v>7500</v>
          </cell>
        </row>
        <row r="156">
          <cell r="A156" t="str">
            <v>I-019</v>
          </cell>
          <cell r="B156" t="str">
            <v>เครื่องสูบน้ำพร้อมอุปกรณ์ควบคุม Transformer</v>
          </cell>
          <cell r="C156" t="str">
            <v>ชุด</v>
          </cell>
          <cell r="D156">
            <v>7500</v>
          </cell>
        </row>
        <row r="157">
          <cell r="A157" t="str">
            <v>I-020</v>
          </cell>
          <cell r="B157" t="str">
            <v>ท่อระบายน้ำจากฐานหม้อแปลง PVC 6"</v>
          </cell>
          <cell r="C157" t="str">
            <v>เมตร</v>
          </cell>
          <cell r="D157">
            <v>650</v>
          </cell>
        </row>
        <row r="158">
          <cell r="A158" t="str">
            <v>I-021</v>
          </cell>
          <cell r="B158" t="str">
            <v>ท่อระบายน้ำจาก Cable Trench  หลังฐานหม้อแปลง PVC 6"</v>
          </cell>
          <cell r="C158" t="str">
            <v>เมตร</v>
          </cell>
          <cell r="D158">
            <v>650</v>
          </cell>
        </row>
        <row r="159">
          <cell r="A159" t="str">
            <v>I-022</v>
          </cell>
          <cell r="B159" t="str">
            <v>ท่อระบายน้ำจาก MH1,MH2    ท่อเหล็กอาบสังกะสี ขนาด 3"</v>
          </cell>
          <cell r="C159" t="str">
            <v>เมตร</v>
          </cell>
          <cell r="D159">
            <v>650</v>
          </cell>
          <cell r="E159">
            <v>70</v>
          </cell>
        </row>
        <row r="160">
          <cell r="A160" t="str">
            <v>I-023</v>
          </cell>
          <cell r="B160" t="str">
            <v>งานเชื่อมท่อระบายน้ำใหม่กับบ่อพักสาธารณะ</v>
          </cell>
          <cell r="E160">
            <v>5000</v>
          </cell>
        </row>
        <row r="161">
          <cell r="A161" t="str">
            <v>I-024</v>
          </cell>
          <cell r="B161" t="str">
            <v>ปักเสาคอนกรีตอัดแรงความสูง 8.5 เมตร (  กฟน.จัดหาและจัดส่งวัสดุให้ )</v>
          </cell>
          <cell r="E161">
            <v>3000</v>
          </cell>
        </row>
        <row r="162">
          <cell r="A162" t="str">
            <v>I-025</v>
          </cell>
          <cell r="B162" t="str">
            <v>ท่อ HDPE Dia.110 mm.</v>
          </cell>
          <cell r="C162" t="str">
            <v>เมตร</v>
          </cell>
          <cell r="D162">
            <v>150</v>
          </cell>
          <cell r="E162">
            <v>30</v>
          </cell>
        </row>
        <row r="163">
          <cell r="A163" t="str">
            <v>I-026</v>
          </cell>
          <cell r="B163" t="str">
            <v>Elbow 90  HDPE Dia.110 mm.</v>
          </cell>
          <cell r="C163" t="str">
            <v>ชุด</v>
          </cell>
          <cell r="D163">
            <v>1500</v>
          </cell>
          <cell r="E163">
            <v>300</v>
          </cell>
        </row>
        <row r="164">
          <cell r="A164" t="str">
            <v>I-027</v>
          </cell>
        </row>
        <row r="165">
          <cell r="A165" t="str">
            <v>I-028</v>
          </cell>
          <cell r="B165" t="str">
            <v xml:space="preserve">ท่อระบายน้ำ คสล.0.30 ชนิดปากรางลิ้นชั้นที่ 3 </v>
          </cell>
          <cell r="C165" t="str">
            <v>ท่อน</v>
          </cell>
          <cell r="D165">
            <v>220</v>
          </cell>
          <cell r="E165">
            <v>30</v>
          </cell>
        </row>
        <row r="166">
          <cell r="A166" t="str">
            <v>I-029</v>
          </cell>
          <cell r="B166" t="str">
            <v>ท่อคอนกรีตกลวง ขนาด 0.80 x 0.33 ม.</v>
          </cell>
          <cell r="C166" t="str">
            <v>ท่อน</v>
          </cell>
          <cell r="D166">
            <v>200</v>
          </cell>
          <cell r="E166">
            <v>20</v>
          </cell>
        </row>
        <row r="167">
          <cell r="A167" t="str">
            <v>I-030</v>
          </cell>
          <cell r="B167" t="str">
            <v>ท่อคอนกรีตกลวง ขนาด 1.00 x 0.33 ม.</v>
          </cell>
          <cell r="C167" t="str">
            <v>ท่อน</v>
          </cell>
          <cell r="D167">
            <v>260</v>
          </cell>
          <cell r="E167">
            <v>20</v>
          </cell>
        </row>
        <row r="168">
          <cell r="A168" t="str">
            <v>I-031</v>
          </cell>
          <cell r="B168" t="str">
            <v>ท่อแอสเบสตอสชนิดปากระฆัง 8"</v>
          </cell>
          <cell r="C168" t="str">
            <v>ม.</v>
          </cell>
          <cell r="D168">
            <v>100</v>
          </cell>
          <cell r="E168">
            <v>20</v>
          </cell>
        </row>
        <row r="169">
          <cell r="A169" t="str">
            <v>I-032</v>
          </cell>
          <cell r="B169" t="str">
            <v>ท่อ PVC 6" ชั้น 8.5</v>
          </cell>
          <cell r="C169" t="str">
            <v>ม.</v>
          </cell>
          <cell r="D169">
            <v>300</v>
          </cell>
          <cell r="E169">
            <v>30</v>
          </cell>
        </row>
        <row r="170">
          <cell r="A170" t="str">
            <v>I-033</v>
          </cell>
          <cell r="B170" t="str">
            <v>ท่อ PVC 4" ชั้น 13.5</v>
          </cell>
          <cell r="C170" t="str">
            <v>รายการ</v>
          </cell>
          <cell r="D170">
            <v>500</v>
          </cell>
          <cell r="E170">
            <v>0</v>
          </cell>
          <cell r="F170" t="str">
            <v>สำหรับช่องวางท่อจากคอกหม้อแปลงเข้าอาคารต่อ1 หม้อแปลง</v>
          </cell>
        </row>
        <row r="171">
          <cell r="A171" t="str">
            <v>I-034</v>
          </cell>
          <cell r="B171" t="str">
            <v>ท่อ PVC 5" ชั้น 13.5</v>
          </cell>
          <cell r="C171" t="str">
            <v>ม.</v>
          </cell>
          <cell r="D171">
            <v>320</v>
          </cell>
          <cell r="E171">
            <v>30</v>
          </cell>
        </row>
        <row r="172">
          <cell r="A172" t="str">
            <v>I-035</v>
          </cell>
          <cell r="B172" t="str">
            <v xml:space="preserve"> ท่อเหล็กอาบสังกะสี ขนาด 2" ประเภท BS-M </v>
          </cell>
          <cell r="C172" t="str">
            <v>ม.</v>
          </cell>
          <cell r="D172">
            <v>100</v>
          </cell>
          <cell r="E172">
            <v>20</v>
          </cell>
          <cell r="F172">
            <v>15.3125</v>
          </cell>
        </row>
        <row r="173">
          <cell r="A173" t="str">
            <v>I-036</v>
          </cell>
          <cell r="B173" t="str">
            <v xml:space="preserve"> ท่อเหล็กอาบสังกะสี ขนาด 3" ประเภท BS-M </v>
          </cell>
          <cell r="C173" t="str">
            <v>ม.</v>
          </cell>
          <cell r="D173">
            <v>200</v>
          </cell>
          <cell r="E173">
            <v>30</v>
          </cell>
        </row>
        <row r="174">
          <cell r="A174" t="str">
            <v>I-037</v>
          </cell>
          <cell r="B174" t="str">
            <v xml:space="preserve"> ข้องอ 90 ขนาด 2"</v>
          </cell>
          <cell r="C174" t="str">
            <v>ชุด</v>
          </cell>
          <cell r="D174">
            <v>140</v>
          </cell>
        </row>
        <row r="175">
          <cell r="A175" t="str">
            <v>I-038</v>
          </cell>
          <cell r="B175" t="str">
            <v>ข้อต่อลด 3" ลง  2"</v>
          </cell>
          <cell r="C175" t="str">
            <v>ชุด</v>
          </cell>
        </row>
        <row r="176">
          <cell r="A176" t="str">
            <v>I-039</v>
          </cell>
          <cell r="B176" t="str">
            <v xml:space="preserve"> เช็ควาล์ว 2"</v>
          </cell>
          <cell r="C176" t="str">
            <v>ชุด</v>
          </cell>
          <cell r="D176">
            <v>1000</v>
          </cell>
        </row>
        <row r="177">
          <cell r="A177" t="str">
            <v>I-040</v>
          </cell>
          <cell r="B177" t="str">
            <v xml:space="preserve"> ประตูน้ำ 2"</v>
          </cell>
          <cell r="C177" t="str">
            <v>ชุด</v>
          </cell>
          <cell r="D177">
            <v>1000</v>
          </cell>
        </row>
        <row r="178">
          <cell r="A178" t="str">
            <v>I-041</v>
          </cell>
          <cell r="B178" t="str">
            <v xml:space="preserve">Roof Drain </v>
          </cell>
          <cell r="C178" t="str">
            <v>ชุด</v>
          </cell>
          <cell r="D178">
            <v>500</v>
          </cell>
          <cell r="E178">
            <v>100</v>
          </cell>
        </row>
        <row r="179">
          <cell r="A179" t="str">
            <v>I-042</v>
          </cell>
          <cell r="B179" t="str">
            <v xml:space="preserve"> ตู้ควบคุมระบบปั๊มน้ำพร้อมเดิยสายไฟฟ้า</v>
          </cell>
          <cell r="C179" t="str">
            <v>ชุด</v>
          </cell>
          <cell r="D179">
            <v>5000</v>
          </cell>
        </row>
        <row r="180">
          <cell r="A180" t="str">
            <v>I-043</v>
          </cell>
          <cell r="B180" t="str">
            <v xml:space="preserve"> ปั๊มสูบน้ำ มาตรฐานคลองจั่น</v>
          </cell>
          <cell r="C180" t="str">
            <v>ชุด</v>
          </cell>
          <cell r="D180">
            <v>21000</v>
          </cell>
          <cell r="E180">
            <v>0</v>
          </cell>
        </row>
        <row r="181">
          <cell r="A181" t="str">
            <v>I-044</v>
          </cell>
          <cell r="B181" t="str">
            <v>เครื่องสูบน้ำพร้อมตู้ควบคุมและอุปกรณ์ครบชุดติดตั้งที่ห้องควบคุม</v>
          </cell>
          <cell r="C181" t="str">
            <v>ชุด</v>
          </cell>
          <cell r="D181">
            <v>35000</v>
          </cell>
          <cell r="E181">
            <v>0</v>
          </cell>
        </row>
        <row r="182">
          <cell r="A182" t="str">
            <v>I-045</v>
          </cell>
          <cell r="B182" t="str">
            <v>ตะแกรงสแตนเลสดักขยะ</v>
          </cell>
          <cell r="C182" t="str">
            <v>ชุด</v>
          </cell>
          <cell r="D182">
            <v>500</v>
          </cell>
        </row>
        <row r="183">
          <cell r="A183" t="str">
            <v>I-046</v>
          </cell>
          <cell r="B183" t="str">
            <v>Med.Sink พร้อมอุปกรณ์ครบชุด ( เปิดน้ำด้วยเข่า )</v>
          </cell>
          <cell r="C183" t="str">
            <v>ชุด</v>
          </cell>
          <cell r="D183">
            <v>35000</v>
          </cell>
          <cell r="E183">
            <v>2000</v>
          </cell>
        </row>
        <row r="184">
          <cell r="A184" t="str">
            <v>I-047</v>
          </cell>
          <cell r="B184" t="str">
            <v>โถปัสสาวะชาย</v>
          </cell>
          <cell r="C184" t="str">
            <v>ชุด</v>
          </cell>
          <cell r="D184">
            <v>1500</v>
          </cell>
          <cell r="E184">
            <v>300</v>
          </cell>
        </row>
        <row r="185">
          <cell r="A185" t="str">
            <v>I-048</v>
          </cell>
          <cell r="B185" t="str">
            <v>โถส้วมนั่งราบ</v>
          </cell>
          <cell r="C185" t="str">
            <v>ชุด</v>
          </cell>
          <cell r="D185">
            <v>2700</v>
          </cell>
          <cell r="E185">
            <v>300</v>
          </cell>
        </row>
        <row r="186">
          <cell r="A186" t="str">
            <v>I-049</v>
          </cell>
          <cell r="B186" t="str">
            <v>กระจกเงา</v>
          </cell>
          <cell r="C186" t="str">
            <v>ชุด</v>
          </cell>
          <cell r="D186">
            <v>1500</v>
          </cell>
          <cell r="E186">
            <v>60</v>
          </cell>
        </row>
        <row r="187">
          <cell r="A187" t="str">
            <v>I-050</v>
          </cell>
          <cell r="B187" t="str">
            <v>ตะแกรงกรองผง</v>
          </cell>
          <cell r="C187" t="str">
            <v>ชุด</v>
          </cell>
          <cell r="D187">
            <v>80</v>
          </cell>
          <cell r="E187">
            <v>50</v>
          </cell>
        </row>
        <row r="188">
          <cell r="A188" t="str">
            <v>I-051</v>
          </cell>
          <cell r="B188" t="str">
            <v>ที่ใส่กระดาษชำระ</v>
          </cell>
          <cell r="C188" t="str">
            <v>ชุด</v>
          </cell>
          <cell r="D188">
            <v>350</v>
          </cell>
          <cell r="E188">
            <v>60</v>
          </cell>
        </row>
        <row r="189">
          <cell r="A189" t="str">
            <v>I-052</v>
          </cell>
          <cell r="B189" t="str">
            <v>ที่วางสบู่</v>
          </cell>
          <cell r="C189" t="str">
            <v>ชุด</v>
          </cell>
          <cell r="D189">
            <v>150</v>
          </cell>
          <cell r="E189">
            <v>60</v>
          </cell>
        </row>
        <row r="190">
          <cell r="A190" t="str">
            <v>I-053</v>
          </cell>
          <cell r="B190" t="str">
            <v>ฝักบัวสายอ่อน</v>
          </cell>
          <cell r="C190" t="str">
            <v>ชุด</v>
          </cell>
          <cell r="D190">
            <v>700</v>
          </cell>
          <cell r="E190">
            <v>100</v>
          </cell>
        </row>
        <row r="191">
          <cell r="A191" t="str">
            <v>I-054</v>
          </cell>
          <cell r="B191" t="str">
            <v>ราวแขวนผ้า</v>
          </cell>
          <cell r="C191" t="str">
            <v>ชุด</v>
          </cell>
          <cell r="D191">
            <v>250</v>
          </cell>
          <cell r="E191">
            <v>100</v>
          </cell>
        </row>
        <row r="192">
          <cell r="A192" t="str">
            <v>I-055</v>
          </cell>
          <cell r="B192" t="str">
            <v>สายชำระ</v>
          </cell>
          <cell r="C192" t="str">
            <v>ชุด</v>
          </cell>
          <cell r="D192">
            <v>350</v>
          </cell>
          <cell r="E192">
            <v>100</v>
          </cell>
        </row>
        <row r="193">
          <cell r="A193" t="str">
            <v>I-056</v>
          </cell>
          <cell r="B193" t="str">
            <v>อ่างล้างหน้า</v>
          </cell>
          <cell r="C193" t="str">
            <v>ชุด</v>
          </cell>
          <cell r="D193">
            <v>1000</v>
          </cell>
          <cell r="E193">
            <v>300</v>
          </cell>
        </row>
        <row r="194">
          <cell r="A194" t="str">
            <v>I-057</v>
          </cell>
          <cell r="B194" t="str">
            <v>ม่านกั้นห้องอาบน้ำ</v>
          </cell>
          <cell r="C194" t="str">
            <v>ชุด</v>
          </cell>
          <cell r="D194">
            <v>500</v>
          </cell>
          <cell r="E194">
            <v>60</v>
          </cell>
        </row>
        <row r="195">
          <cell r="A195" t="str">
            <v>I-058</v>
          </cell>
          <cell r="B195" t="str">
            <v>หิ้งวางของหน้ากระจก</v>
          </cell>
          <cell r="C195" t="str">
            <v>ชุด</v>
          </cell>
          <cell r="D195">
            <v>200</v>
          </cell>
          <cell r="E195">
            <v>60</v>
          </cell>
        </row>
        <row r="196">
          <cell r="A196" t="str">
            <v>I-059</v>
          </cell>
          <cell r="B196" t="str">
            <v>เคาว์เตอร์ คสล.</v>
          </cell>
          <cell r="C196" t="str">
            <v>ชุด</v>
          </cell>
          <cell r="D196">
            <v>3000</v>
          </cell>
          <cell r="E196">
            <v>0</v>
          </cell>
        </row>
        <row r="198">
          <cell r="B198" t="str">
            <v>งานโครงสร้างเหล็ก</v>
          </cell>
        </row>
        <row r="199">
          <cell r="A199" t="str">
            <v>J-001</v>
          </cell>
          <cell r="B199" t="str">
            <v>CHANNEL  150 x 75 x 9 x 12.5 mm.  (240 Kg/m.)</v>
          </cell>
          <cell r="C199" t="str">
            <v>กก.</v>
          </cell>
          <cell r="D199">
            <v>30</v>
          </cell>
          <cell r="E199">
            <v>5</v>
          </cell>
          <cell r="F199" t="str">
            <v>J-001</v>
          </cell>
        </row>
        <row r="200">
          <cell r="A200" t="str">
            <v>J-002</v>
          </cell>
          <cell r="B200" t="str">
            <v xml:space="preserve"> C 25 x 25 x 2.3 มม.</v>
          </cell>
          <cell r="C200" t="str">
            <v>กก.</v>
          </cell>
          <cell r="D200">
            <v>30</v>
          </cell>
          <cell r="E200">
            <v>5</v>
          </cell>
          <cell r="F200" t="str">
            <v>J-008</v>
          </cell>
        </row>
        <row r="201">
          <cell r="A201" t="str">
            <v>J-003</v>
          </cell>
          <cell r="B201" t="str">
            <v xml:space="preserve"> C 50 x 50 x 2.0 มม.</v>
          </cell>
          <cell r="C201" t="str">
            <v>กก.</v>
          </cell>
          <cell r="D201">
            <v>30</v>
          </cell>
          <cell r="E201">
            <v>5</v>
          </cell>
          <cell r="F201" t="str">
            <v>J-010</v>
          </cell>
        </row>
        <row r="202">
          <cell r="A202" t="str">
            <v>J-0031</v>
          </cell>
          <cell r="B202" t="str">
            <v>I-Beam. 400 x 200 x 66.0  Kg./m.</v>
          </cell>
          <cell r="C202" t="str">
            <v>กก.</v>
          </cell>
          <cell r="D202">
            <v>30</v>
          </cell>
          <cell r="E202">
            <v>5</v>
          </cell>
          <cell r="F202" t="str">
            <v>J-011</v>
          </cell>
        </row>
        <row r="203">
          <cell r="A203" t="str">
            <v>J-004</v>
          </cell>
          <cell r="B203" t="str">
            <v>WF. 300 x 150 x 36.7  Kg./m.</v>
          </cell>
          <cell r="C203" t="str">
            <v>กก.</v>
          </cell>
          <cell r="D203">
            <v>30</v>
          </cell>
          <cell r="E203">
            <v>5</v>
          </cell>
          <cell r="F203" t="str">
            <v>J-015</v>
          </cell>
        </row>
        <row r="204">
          <cell r="A204" t="str">
            <v>J-005</v>
          </cell>
          <cell r="B204" t="str">
            <v>WF.350 x 250 x 79.7  Kg./m.</v>
          </cell>
          <cell r="C204" t="str">
            <v>กก.</v>
          </cell>
          <cell r="D204">
            <v>30</v>
          </cell>
          <cell r="E204">
            <v>5</v>
          </cell>
          <cell r="F204" t="str">
            <v>J-012</v>
          </cell>
        </row>
        <row r="205">
          <cell r="A205" t="str">
            <v>J-006</v>
          </cell>
          <cell r="B205" t="str">
            <v>WF. 400 x 200 x 13  mm.</v>
          </cell>
          <cell r="C205" t="str">
            <v>กก.</v>
          </cell>
          <cell r="D205">
            <v>30</v>
          </cell>
          <cell r="E205">
            <v>5</v>
          </cell>
          <cell r="F205" t="str">
            <v>J-013</v>
          </cell>
        </row>
        <row r="206">
          <cell r="A206" t="str">
            <v>J-007</v>
          </cell>
          <cell r="B206" t="str">
            <v>L 40 x 40 x 5 mm.</v>
          </cell>
          <cell r="C206" t="str">
            <v>กก.</v>
          </cell>
          <cell r="D206">
            <v>30</v>
          </cell>
          <cell r="E206">
            <v>5</v>
          </cell>
          <cell r="F206" t="str">
            <v>J-022</v>
          </cell>
        </row>
        <row r="207">
          <cell r="A207" t="str">
            <v>J-008</v>
          </cell>
          <cell r="B207" t="str">
            <v>L 50 x 50 x 4  mm.</v>
          </cell>
          <cell r="C207" t="str">
            <v>กก.</v>
          </cell>
          <cell r="D207">
            <v>30</v>
          </cell>
          <cell r="E207">
            <v>5</v>
          </cell>
          <cell r="F207" t="str">
            <v>J-035</v>
          </cell>
        </row>
        <row r="208">
          <cell r="A208" t="str">
            <v>J-009</v>
          </cell>
          <cell r="B208" t="str">
            <v>L 50 x 50 x 6  mm.</v>
          </cell>
          <cell r="C208" t="str">
            <v>กก.</v>
          </cell>
          <cell r="D208">
            <v>30</v>
          </cell>
          <cell r="E208">
            <v>5</v>
          </cell>
          <cell r="F208" t="str">
            <v>J-036</v>
          </cell>
        </row>
        <row r="209">
          <cell r="A209" t="str">
            <v>J-010</v>
          </cell>
          <cell r="B209" t="str">
            <v>L 75 x 75 x 6  mm.</v>
          </cell>
          <cell r="C209" t="str">
            <v>กก.</v>
          </cell>
          <cell r="D209">
            <v>30</v>
          </cell>
          <cell r="E209">
            <v>5</v>
          </cell>
        </row>
        <row r="210">
          <cell r="A210" t="str">
            <v>J-0101</v>
          </cell>
          <cell r="B210" t="str">
            <v>L 100 x 100 x 6  mm.</v>
          </cell>
          <cell r="C210" t="str">
            <v>กก.</v>
          </cell>
          <cell r="D210">
            <v>30</v>
          </cell>
          <cell r="E210">
            <v>5</v>
          </cell>
        </row>
        <row r="211">
          <cell r="A211" t="str">
            <v>J-011</v>
          </cell>
          <cell r="B211" t="str">
            <v>L 150 x 150 x 12 mm. (27.3 Kg/m.)</v>
          </cell>
          <cell r="C211" t="str">
            <v>กก.</v>
          </cell>
          <cell r="D211">
            <v>30</v>
          </cell>
          <cell r="E211">
            <v>5</v>
          </cell>
        </row>
        <row r="212">
          <cell r="A212" t="str">
            <v>J-012</v>
          </cell>
          <cell r="B212" t="str">
            <v>BOLT  Dia.  9  mm.</v>
          </cell>
          <cell r="C212" t="str">
            <v>ตัว</v>
          </cell>
          <cell r="D212">
            <v>10</v>
          </cell>
          <cell r="E212">
            <v>5</v>
          </cell>
        </row>
        <row r="213">
          <cell r="A213" t="str">
            <v>J-013</v>
          </cell>
          <cell r="B213" t="str">
            <v>BOLT  Dia.  16  mm.</v>
          </cell>
          <cell r="C213" t="str">
            <v>ตัว</v>
          </cell>
          <cell r="D213">
            <v>20</v>
          </cell>
          <cell r="E213">
            <v>5</v>
          </cell>
        </row>
        <row r="214">
          <cell r="A214" t="str">
            <v>J-014</v>
          </cell>
          <cell r="B214" t="str">
            <v>BOLT  Dia.  25  mm.</v>
          </cell>
          <cell r="C214" t="str">
            <v>ตัว</v>
          </cell>
        </row>
        <row r="215">
          <cell r="A215" t="str">
            <v>J-0141</v>
          </cell>
          <cell r="B215" t="str">
            <v>Expansion Bolt ø 9 mm. ชุบ Galvanize</v>
          </cell>
          <cell r="C215" t="str">
            <v>ชุด</v>
          </cell>
          <cell r="D215">
            <v>30</v>
          </cell>
          <cell r="E215">
            <v>0</v>
          </cell>
        </row>
        <row r="216">
          <cell r="A216" t="str">
            <v>J-015</v>
          </cell>
          <cell r="B216" t="str">
            <v>Expansion Bolt ø 25 mm.</v>
          </cell>
          <cell r="C216" t="str">
            <v>ชุด</v>
          </cell>
          <cell r="D216">
            <v>100</v>
          </cell>
          <cell r="E216">
            <v>20</v>
          </cell>
        </row>
        <row r="217">
          <cell r="A217" t="str">
            <v>J-016</v>
          </cell>
          <cell r="B217" t="str">
            <v>Anchor Bolt M 12  ขนาด 100 x 100 มม.</v>
          </cell>
          <cell r="C217" t="str">
            <v>ชุด</v>
          </cell>
          <cell r="D217">
            <v>20</v>
          </cell>
          <cell r="E217">
            <v>5</v>
          </cell>
        </row>
        <row r="218">
          <cell r="A218" t="str">
            <v>J-017</v>
          </cell>
          <cell r="B218" t="str">
            <v>Anchor Bolt M20 ขนาด 3/4 " x 0.3 m. กฟน.จัดหาวัสดุให้</v>
          </cell>
          <cell r="C218" t="str">
            <v>ชุด</v>
          </cell>
          <cell r="D218">
            <v>0</v>
          </cell>
          <cell r="E218">
            <v>20</v>
          </cell>
        </row>
        <row r="219">
          <cell r="A219" t="str">
            <v>J-018</v>
          </cell>
          <cell r="B219" t="str">
            <v xml:space="preserve">Anchor Bolt M20 ขนาด 400 x 10 mm. </v>
          </cell>
          <cell r="C219" t="str">
            <v>ชุด</v>
          </cell>
          <cell r="D219">
            <v>50</v>
          </cell>
          <cell r="E219">
            <v>20</v>
          </cell>
        </row>
        <row r="220">
          <cell r="A220" t="str">
            <v>J-019</v>
          </cell>
          <cell r="B220" t="str">
            <v xml:space="preserve"> Pleteเหล็กกลม ขนาด 0.15 ม.หนา 3 มม.</v>
          </cell>
          <cell r="C220" t="str">
            <v>ชุด</v>
          </cell>
          <cell r="D220">
            <v>40</v>
          </cell>
          <cell r="E220">
            <v>10</v>
          </cell>
        </row>
        <row r="221">
          <cell r="A221" t="str">
            <v>J-0191</v>
          </cell>
          <cell r="B221" t="str">
            <v>Plate ขนาด 100x100x9 mm.</v>
          </cell>
          <cell r="C221" t="str">
            <v>ชุด</v>
          </cell>
          <cell r="D221">
            <v>200</v>
          </cell>
          <cell r="E221">
            <v>50</v>
          </cell>
        </row>
        <row r="222">
          <cell r="A222" t="str">
            <v>J-020</v>
          </cell>
          <cell r="B222" t="str">
            <v>Plate ขนาด 450x400x12 mm.</v>
          </cell>
          <cell r="C222" t="str">
            <v>ชุด</v>
          </cell>
          <cell r="D222">
            <v>850</v>
          </cell>
          <cell r="E222">
            <v>100</v>
          </cell>
        </row>
        <row r="223">
          <cell r="A223" t="str">
            <v>J-021</v>
          </cell>
          <cell r="B223" t="str">
            <v>Plate ขนาด 450x400x15 mm.</v>
          </cell>
          <cell r="C223" t="str">
            <v>ชุด</v>
          </cell>
          <cell r="D223">
            <v>950</v>
          </cell>
          <cell r="E223">
            <v>100</v>
          </cell>
        </row>
        <row r="224">
          <cell r="A224" t="str">
            <v>J-022</v>
          </cell>
          <cell r="B224" t="str">
            <v>Bucket  Steel Plate  12 mm Thk.</v>
          </cell>
          <cell r="C224" t="str">
            <v>กก.</v>
          </cell>
          <cell r="D224">
            <v>30</v>
          </cell>
          <cell r="E224">
            <v>10</v>
          </cell>
          <cell r="F224" t="str">
            <v>สำหรับงาน Terminator ในคอกหม้อแปลง</v>
          </cell>
        </row>
        <row r="225">
          <cell r="A225" t="str">
            <v>J-023</v>
          </cell>
          <cell r="B225" t="str">
            <v>แผ่นเหล็กเรียบหนา  4  มม.</v>
          </cell>
          <cell r="C225" t="str">
            <v>กก.</v>
          </cell>
          <cell r="D225">
            <v>30</v>
          </cell>
          <cell r="E225">
            <v>5</v>
          </cell>
        </row>
        <row r="226">
          <cell r="A226" t="str">
            <v>J-024</v>
          </cell>
          <cell r="B226" t="str">
            <v>แผ่นเหล็กเรียบหนา  10  มม.</v>
          </cell>
          <cell r="C226" t="str">
            <v>กก.</v>
          </cell>
        </row>
        <row r="227">
          <cell r="A227" t="str">
            <v>J-025</v>
          </cell>
          <cell r="B227" t="str">
            <v>แผ่นเหล็กเรียบหนา  12  มม.</v>
          </cell>
          <cell r="C227" t="str">
            <v>กก.</v>
          </cell>
        </row>
        <row r="228">
          <cell r="A228" t="str">
            <v>J-0251</v>
          </cell>
          <cell r="B228" t="str">
            <v>แผ่นเหล็กกันลื่นหนา  3.2  มม.</v>
          </cell>
          <cell r="C228" t="str">
            <v>กก.</v>
          </cell>
          <cell r="D228">
            <v>30</v>
          </cell>
          <cell r="E228">
            <v>5</v>
          </cell>
        </row>
        <row r="229">
          <cell r="A229" t="str">
            <v>J-026</v>
          </cell>
          <cell r="B229" t="str">
            <v>แผ่นเหล็กกันลื่นหนา  4  มม.</v>
          </cell>
          <cell r="C229" t="str">
            <v>กก.</v>
          </cell>
          <cell r="D229">
            <v>30</v>
          </cell>
          <cell r="E229">
            <v>5</v>
          </cell>
        </row>
        <row r="230">
          <cell r="A230" t="str">
            <v>J-027</v>
          </cell>
          <cell r="B230" t="str">
            <v>แผ่นเหล็กกันลื่นหนา  4.5  มม.</v>
          </cell>
          <cell r="C230" t="str">
            <v>กก.</v>
          </cell>
          <cell r="D230">
            <v>30</v>
          </cell>
          <cell r="E230">
            <v>5</v>
          </cell>
        </row>
        <row r="231">
          <cell r="A231" t="str">
            <v>J-028</v>
          </cell>
          <cell r="B231" t="str">
            <v xml:space="preserve"> ตาข่ายถัก 2" เบอร์ 11</v>
          </cell>
          <cell r="C231" t="str">
            <v>ตร.ม.</v>
          </cell>
          <cell r="D231">
            <v>75</v>
          </cell>
          <cell r="E231">
            <v>20</v>
          </cell>
        </row>
        <row r="232">
          <cell r="A232" t="str">
            <v>J-029</v>
          </cell>
          <cell r="B232" t="str">
            <v>ลวดหนามเบอร์ 14</v>
          </cell>
          <cell r="C232" t="str">
            <v>ม.</v>
          </cell>
        </row>
        <row r="233">
          <cell r="A233" t="str">
            <v>J-030</v>
          </cell>
          <cell r="B233" t="str">
            <v>ตะแกรงเหล็กรองหิน</v>
          </cell>
          <cell r="C233" t="str">
            <v>ตร.ม.</v>
          </cell>
          <cell r="D233">
            <v>0</v>
          </cell>
          <cell r="E233">
            <v>0</v>
          </cell>
        </row>
        <row r="234">
          <cell r="A234" t="str">
            <v>J-031</v>
          </cell>
          <cell r="B234" t="str">
            <v>ฝาเหล็กราง Cable Trench</v>
          </cell>
          <cell r="C234" t="str">
            <v>ตร.ม.</v>
          </cell>
          <cell r="D234">
            <v>0</v>
          </cell>
          <cell r="E234">
            <v>0</v>
          </cell>
        </row>
        <row r="235">
          <cell r="A235" t="str">
            <v>J-032</v>
          </cell>
          <cell r="B235" t="str">
            <v>บานพับเดือยเหล็ก 1 1/2"</v>
          </cell>
          <cell r="C235" t="str">
            <v>ชุด</v>
          </cell>
          <cell r="D235">
            <v>200</v>
          </cell>
        </row>
        <row r="236">
          <cell r="A236" t="str">
            <v>J-033</v>
          </cell>
          <cell r="B236" t="str">
            <v xml:space="preserve">คล้องกุญแจพร้อมมือจับ </v>
          </cell>
          <cell r="C236" t="str">
            <v>ชุด</v>
          </cell>
          <cell r="D236">
            <v>200</v>
          </cell>
        </row>
        <row r="237">
          <cell r="A237" t="str">
            <v>J-034</v>
          </cell>
          <cell r="B237" t="str">
            <v xml:space="preserve"> หลังคาเหล็กเคลือบสังกะสี</v>
          </cell>
          <cell r="C237" t="str">
            <v>ตร.ม.</v>
          </cell>
        </row>
        <row r="238">
          <cell r="A238" t="str">
            <v>J-035</v>
          </cell>
          <cell r="B238" t="str">
            <v>งานชุบ Galvanize 120 ไมครอน</v>
          </cell>
          <cell r="C238" t="str">
            <v>กก.</v>
          </cell>
          <cell r="D238">
            <v>15</v>
          </cell>
          <cell r="E238">
            <v>0</v>
          </cell>
        </row>
        <row r="239">
          <cell r="A239" t="str">
            <v>J-036</v>
          </cell>
          <cell r="B239" t="str">
            <v xml:space="preserve">งานติดตั้ง Terminator </v>
          </cell>
          <cell r="C239" t="str">
            <v>ชุด</v>
          </cell>
          <cell r="D239">
            <v>0</v>
          </cell>
          <cell r="E239">
            <v>3000</v>
          </cell>
        </row>
        <row r="240">
          <cell r="A240" t="str">
            <v>J-037</v>
          </cell>
          <cell r="B240" t="str">
            <v>ราวบันไดสแตนเลส St-1,St-2</v>
          </cell>
          <cell r="C240" t="str">
            <v>ม.</v>
          </cell>
          <cell r="D240">
            <v>1800</v>
          </cell>
          <cell r="E240">
            <v>200</v>
          </cell>
        </row>
        <row r="241">
          <cell r="A241" t="str">
            <v>J-0371</v>
          </cell>
          <cell r="B241" t="str">
            <v>ราวกันตกสแตนเลส บนดาดฟ้า</v>
          </cell>
          <cell r="C241" t="str">
            <v>ม.</v>
          </cell>
          <cell r="D241">
            <v>1800</v>
          </cell>
          <cell r="E241">
            <v>200</v>
          </cell>
        </row>
        <row r="242">
          <cell r="A242" t="str">
            <v>J-0372</v>
          </cell>
          <cell r="B242" t="str">
            <v>ราวกันตกสแตนเลส ภายในอาคาร</v>
          </cell>
          <cell r="C242" t="str">
            <v>ม.</v>
          </cell>
          <cell r="D242">
            <v>1800</v>
          </cell>
          <cell r="E242">
            <v>200</v>
          </cell>
        </row>
        <row r="243">
          <cell r="A243" t="str">
            <v>J-0373</v>
          </cell>
          <cell r="B243" t="str">
            <v>จมูกบันได</v>
          </cell>
          <cell r="C243" t="str">
            <v>ม.</v>
          </cell>
          <cell r="D243">
            <v>200</v>
          </cell>
          <cell r="E243">
            <v>0</v>
          </cell>
        </row>
        <row r="244">
          <cell r="A244" t="str">
            <v>J-0374</v>
          </cell>
          <cell r="B244" t="str">
            <v>ท่อ Stainless Steel  1 นิ้ว</v>
          </cell>
          <cell r="C244" t="str">
            <v>ม.</v>
          </cell>
          <cell r="D244">
            <v>300</v>
          </cell>
          <cell r="E244">
            <v>100</v>
          </cell>
        </row>
        <row r="245">
          <cell r="A245" t="str">
            <v>J-0375</v>
          </cell>
          <cell r="B245" t="str">
            <v>ท่อ Stainless Steel  1 1/2 นิ้ว</v>
          </cell>
          <cell r="C245" t="str">
            <v>ม.</v>
          </cell>
          <cell r="D245">
            <v>450</v>
          </cell>
          <cell r="E245">
            <v>100</v>
          </cell>
        </row>
        <row r="246">
          <cell r="A246" t="str">
            <v>J-0376</v>
          </cell>
          <cell r="B246" t="str">
            <v>เหล็กกลมกลวงO. D. 34.13  x 2.30  mm.x 1.80 kg/m</v>
          </cell>
          <cell r="C246" t="str">
            <v>ท่อน</v>
          </cell>
          <cell r="D246">
            <v>270</v>
          </cell>
          <cell r="E246">
            <v>95</v>
          </cell>
        </row>
        <row r="247">
          <cell r="A247" t="str">
            <v>J-0377</v>
          </cell>
          <cell r="B247" t="str">
            <v>เหล็กกลมกลวงO. D. 48.6  x 3.2  mm.x 3.58 kg/m</v>
          </cell>
          <cell r="C247" t="str">
            <v>ท่อน</v>
          </cell>
          <cell r="D247">
            <v>537</v>
          </cell>
          <cell r="E247">
            <v>187</v>
          </cell>
        </row>
        <row r="248">
          <cell r="A248" t="str">
            <v>J-038</v>
          </cell>
          <cell r="B248" t="str">
            <v>ทาสีรองพื้นและทาสีโครงเหล็ก</v>
          </cell>
          <cell r="C248" t="str">
            <v>รายการ</v>
          </cell>
        </row>
        <row r="249">
          <cell r="A249" t="str">
            <v>J-039</v>
          </cell>
          <cell r="B249" t="str">
            <v>Steel Hook       กฟน.จัดหาวัสดุให้</v>
          </cell>
          <cell r="C249" t="str">
            <v>จุด</v>
          </cell>
          <cell r="D249">
            <v>0</v>
          </cell>
          <cell r="E249">
            <v>30</v>
          </cell>
        </row>
        <row r="250">
          <cell r="A250" t="str">
            <v>J-040</v>
          </cell>
          <cell r="B250" t="str">
            <v>แผ่นเหล็กแบนขนาด 50 x 9 มม.</v>
          </cell>
          <cell r="C250" t="str">
            <v>กก.</v>
          </cell>
          <cell r="D250">
            <v>30</v>
          </cell>
          <cell r="E250">
            <v>5</v>
          </cell>
        </row>
        <row r="251">
          <cell r="A251" t="str">
            <v>J-041</v>
          </cell>
          <cell r="B251" t="str">
            <v>แผ่นเหล็กแบนขนาด 70 x 6 มม.</v>
          </cell>
          <cell r="C251" t="str">
            <v>กก.</v>
          </cell>
          <cell r="D251">
            <v>30</v>
          </cell>
          <cell r="E251">
            <v>5</v>
          </cell>
        </row>
        <row r="252">
          <cell r="B252" t="str">
            <v>งานก่อสร้างบ่อพักและท่อร้ยสายไฟฟ้าใต้ดิน</v>
          </cell>
          <cell r="C252">
            <v>0</v>
          </cell>
          <cell r="D252">
            <v>0</v>
          </cell>
          <cell r="E252">
            <v>0</v>
          </cell>
        </row>
        <row r="253">
          <cell r="B253" t="str">
            <v>ก่อสร้างท่อร้อยสายไฟฟ้าใต้ดินวิธี  Open  Cut</v>
          </cell>
          <cell r="D253">
            <v>0</v>
          </cell>
          <cell r="E253">
            <v>0</v>
          </cell>
        </row>
        <row r="254">
          <cell r="A254" t="str">
            <v>K-001</v>
          </cell>
          <cell r="B254" t="str">
            <v xml:space="preserve">ท่อร้อยสายชนิด 2 ท่อ </v>
          </cell>
          <cell r="C254" t="str">
            <v>ม.</v>
          </cell>
          <cell r="D254">
            <v>2600</v>
          </cell>
          <cell r="E254">
            <v>800</v>
          </cell>
        </row>
        <row r="255">
          <cell r="A255" t="str">
            <v>K-002</v>
          </cell>
          <cell r="B255" t="str">
            <v xml:space="preserve">ท่อร้อยสายชนิด 3 ท่อ  </v>
          </cell>
          <cell r="C255" t="str">
            <v>ม.</v>
          </cell>
          <cell r="D255">
            <v>3200</v>
          </cell>
          <cell r="E255">
            <v>800</v>
          </cell>
        </row>
        <row r="256">
          <cell r="A256" t="str">
            <v>K-003</v>
          </cell>
          <cell r="B256" t="str">
            <v xml:space="preserve">ท่อร้อยสายชนิด 4 ท่อ  </v>
          </cell>
          <cell r="C256" t="str">
            <v>ม.</v>
          </cell>
          <cell r="D256">
            <v>3400</v>
          </cell>
          <cell r="E256">
            <v>1200</v>
          </cell>
        </row>
        <row r="257">
          <cell r="A257" t="str">
            <v>K-004</v>
          </cell>
          <cell r="B257" t="str">
            <v xml:space="preserve">ท่อร้อยสายชนิด 6 ท่อ  </v>
          </cell>
          <cell r="C257" t="str">
            <v>ม.</v>
          </cell>
          <cell r="D257">
            <v>5200</v>
          </cell>
          <cell r="E257">
            <v>1600</v>
          </cell>
        </row>
        <row r="258">
          <cell r="A258" t="str">
            <v>K-005</v>
          </cell>
          <cell r="B258" t="str">
            <v xml:space="preserve">ท่อร้อยสายชนิด 12 ท่อ  </v>
          </cell>
          <cell r="C258" t="str">
            <v>ม.</v>
          </cell>
          <cell r="D258">
            <v>10700</v>
          </cell>
          <cell r="E258">
            <v>2500</v>
          </cell>
        </row>
        <row r="259">
          <cell r="A259" t="str">
            <v>K-006</v>
          </cell>
          <cell r="B259" t="str">
            <v xml:space="preserve">ท่อร้อยสายชนิด 15 ท่อ </v>
          </cell>
          <cell r="C259" t="str">
            <v>ม.</v>
          </cell>
          <cell r="D259">
            <v>11600</v>
          </cell>
          <cell r="E259">
            <v>3000</v>
          </cell>
        </row>
        <row r="260">
          <cell r="A260" t="str">
            <v>K-007</v>
          </cell>
          <cell r="B260" t="str">
            <v xml:space="preserve">ท่อร้อยสายชนิด 18 ท่อ </v>
          </cell>
          <cell r="C260" t="str">
            <v>ม.</v>
          </cell>
          <cell r="D260">
            <v>14400</v>
          </cell>
          <cell r="E260">
            <v>3800</v>
          </cell>
        </row>
        <row r="261">
          <cell r="A261" t="str">
            <v>K-008</v>
          </cell>
          <cell r="B261" t="str">
            <v xml:space="preserve">ท่อร้อยสายชนิด 24 ท่อ  </v>
          </cell>
          <cell r="C261" t="str">
            <v>ม.</v>
          </cell>
          <cell r="D261">
            <v>17900</v>
          </cell>
          <cell r="E261">
            <v>4500</v>
          </cell>
        </row>
        <row r="262">
          <cell r="A262" t="str">
            <v>K-009</v>
          </cell>
          <cell r="B262" t="str">
            <v xml:space="preserve">ท่อร้อยสายชนิด 26 ท่อ  </v>
          </cell>
          <cell r="C262" t="str">
            <v>ม.</v>
          </cell>
          <cell r="D262">
            <v>0</v>
          </cell>
          <cell r="E262">
            <v>0</v>
          </cell>
        </row>
        <row r="263">
          <cell r="A263" t="str">
            <v>K-010</v>
          </cell>
          <cell r="B263" t="str">
            <v xml:space="preserve">ท่อร้อยสายชนิด 28 ท่อ  </v>
          </cell>
          <cell r="C263" t="str">
            <v>ม.</v>
          </cell>
          <cell r="D263">
            <v>20000</v>
          </cell>
          <cell r="E263">
            <v>5000</v>
          </cell>
        </row>
        <row r="264">
          <cell r="A264" t="str">
            <v>K-011</v>
          </cell>
          <cell r="B264" t="str">
            <v xml:space="preserve">ท่อร้อยสายชนิด 30 ท่อ  </v>
          </cell>
          <cell r="C264" t="str">
            <v>ม.</v>
          </cell>
          <cell r="D264">
            <v>21000</v>
          </cell>
          <cell r="E264">
            <v>5500</v>
          </cell>
        </row>
        <row r="265">
          <cell r="A265" t="str">
            <v>K-012</v>
          </cell>
          <cell r="B265" t="str">
            <v xml:space="preserve">ท่อร้อยสายชนิด 33 ท่อ  </v>
          </cell>
          <cell r="C265" t="str">
            <v>ม.</v>
          </cell>
          <cell r="D265">
            <v>23100</v>
          </cell>
          <cell r="E265">
            <v>5500</v>
          </cell>
        </row>
        <row r="266">
          <cell r="A266" t="str">
            <v>K-013</v>
          </cell>
          <cell r="B266" t="str">
            <v xml:space="preserve">ท่อร้อยสายชนิด 36 ท่อ  </v>
          </cell>
          <cell r="C266" t="str">
            <v>ม.</v>
          </cell>
          <cell r="D266">
            <v>25100</v>
          </cell>
          <cell r="E266">
            <v>6000</v>
          </cell>
        </row>
        <row r="267">
          <cell r="A267" t="str">
            <v>K-014</v>
          </cell>
          <cell r="B267" t="str">
            <v>บ่อพักหมายเลข 300/1    Type Special</v>
          </cell>
          <cell r="C267" t="str">
            <v>บ่อ</v>
          </cell>
          <cell r="D267">
            <v>447600</v>
          </cell>
          <cell r="E267">
            <v>0</v>
          </cell>
        </row>
        <row r="268">
          <cell r="A268" t="str">
            <v>K-015</v>
          </cell>
          <cell r="B268" t="str">
            <v xml:space="preserve">บ่อพักหมายเลข 300/2    Type L-1/1 </v>
          </cell>
          <cell r="C268" t="str">
            <v>บ่อ</v>
          </cell>
          <cell r="D268">
            <v>447600</v>
          </cell>
          <cell r="E268">
            <v>0</v>
          </cell>
        </row>
        <row r="269">
          <cell r="A269" t="str">
            <v>K-016</v>
          </cell>
          <cell r="B269" t="str">
            <v>บ่อพักหมายเลข 300/3    Type L-1/1</v>
          </cell>
          <cell r="C269" t="str">
            <v>บ่อ</v>
          </cell>
          <cell r="D269">
            <v>447600</v>
          </cell>
          <cell r="E269">
            <v>0</v>
          </cell>
        </row>
        <row r="270">
          <cell r="A270" t="str">
            <v>K-017</v>
          </cell>
          <cell r="B270" t="str">
            <v>ติดตั้งฝาคอบ่อ           ( ฝาบ่อ กฟน.จัดหาวัสดุให้ )</v>
          </cell>
          <cell r="C270" t="str">
            <v>บ่อ</v>
          </cell>
          <cell r="D270">
            <v>0</v>
          </cell>
          <cell r="E270">
            <v>500</v>
          </cell>
        </row>
        <row r="271">
          <cell r="A271" t="str">
            <v>K-018</v>
          </cell>
          <cell r="B271" t="str">
            <v xml:space="preserve">ยกคอบ่อของเดิม           </v>
          </cell>
          <cell r="C271" t="str">
            <v>บ่อ</v>
          </cell>
          <cell r="D271">
            <v>0</v>
          </cell>
          <cell r="E271">
            <v>1000</v>
          </cell>
        </row>
        <row r="272">
          <cell r="A272" t="str">
            <v>K-019</v>
          </cell>
          <cell r="B272" t="str">
            <v xml:space="preserve">แผ่นพื้นสำเร็จหนา  5  ซม.ปิดหน้าต่าง Box Culvert </v>
          </cell>
          <cell r="C272" t="str">
            <v>ตร.ม.</v>
          </cell>
          <cell r="D272">
            <v>250</v>
          </cell>
          <cell r="E272">
            <v>40</v>
          </cell>
        </row>
        <row r="273">
          <cell r="A273" t="str">
            <v>K-020</v>
          </cell>
          <cell r="B273" t="str">
            <v>ซ่อมรางระบายน้ำรูปตัวยู</v>
          </cell>
          <cell r="C273" t="str">
            <v>ม.</v>
          </cell>
          <cell r="D273">
            <v>100</v>
          </cell>
          <cell r="E273">
            <v>50</v>
          </cell>
        </row>
        <row r="274">
          <cell r="A274" t="str">
            <v>K-021</v>
          </cell>
          <cell r="B274" t="str">
            <v>จัดทำ Cable Route Marker</v>
          </cell>
          <cell r="C274" t="str">
            <v>รายการ</v>
          </cell>
          <cell r="D274">
            <v>2000</v>
          </cell>
          <cell r="E274">
            <v>0</v>
          </cell>
        </row>
        <row r="275">
          <cell r="A275" t="str">
            <v>K-022</v>
          </cell>
          <cell r="B275" t="str">
            <v>ติดตั้งติดตั้งอุปกรณ์ภายในบ่อ           (  กฟน.จัดหาวัสดุให้ )</v>
          </cell>
          <cell r="C275" t="str">
            <v>รายการ</v>
          </cell>
          <cell r="D275">
            <v>0</v>
          </cell>
          <cell r="E275">
            <v>3000</v>
          </cell>
        </row>
        <row r="276">
          <cell r="A276" t="str">
            <v>K-023</v>
          </cell>
          <cell r="B276" t="str">
            <v>ติดตั้ง Pulling Iron และ Anchor Bolt      (  กฟน.จัดหาวัสดุให้ )</v>
          </cell>
          <cell r="C276" t="str">
            <v>รายการ</v>
          </cell>
          <cell r="D276">
            <v>0</v>
          </cell>
          <cell r="E276">
            <v>5000</v>
          </cell>
        </row>
        <row r="277">
          <cell r="A277" t="str">
            <v>K-024</v>
          </cell>
          <cell r="B277" t="str">
            <v>สกัดท่อร้อยสายไฟฟ้าใต้ดินเดิมเข้าผนัง Cable Trench ของอาคาร</v>
          </cell>
          <cell r="C277" t="str">
            <v>จุด</v>
          </cell>
          <cell r="E277">
            <v>10000</v>
          </cell>
        </row>
        <row r="278">
          <cell r="B278" t="str">
            <v>งานตกแต่งสถานีย่อย</v>
          </cell>
        </row>
        <row r="279">
          <cell r="A279" t="str">
            <v>L001</v>
          </cell>
          <cell r="B279" t="str">
            <v>โต๊ะทานอาหารพร้อมเก้าอี้</v>
          </cell>
          <cell r="C279" t="str">
            <v>ชุด</v>
          </cell>
          <cell r="D279">
            <v>6000</v>
          </cell>
          <cell r="E279">
            <v>0</v>
          </cell>
        </row>
        <row r="280">
          <cell r="A280" t="str">
            <v>L002</v>
          </cell>
          <cell r="B280" t="str">
            <v>Locker</v>
          </cell>
          <cell r="C280" t="str">
            <v>ชุด</v>
          </cell>
          <cell r="D280">
            <v>2000</v>
          </cell>
          <cell r="E280">
            <v>0</v>
          </cell>
        </row>
        <row r="281">
          <cell r="A281" t="str">
            <v>L003</v>
          </cell>
          <cell r="B281" t="str">
            <v>Sliding Doors Locker</v>
          </cell>
          <cell r="C281" t="str">
            <v>ชุด</v>
          </cell>
          <cell r="D281">
            <v>2000</v>
          </cell>
          <cell r="E281">
            <v>0</v>
          </cell>
        </row>
        <row r="282">
          <cell r="A282" t="str">
            <v>L004</v>
          </cell>
          <cell r="B282" t="str">
            <v>Table Control</v>
          </cell>
          <cell r="C282" t="str">
            <v>ชุด</v>
          </cell>
          <cell r="D282">
            <v>2000</v>
          </cell>
          <cell r="E282">
            <v>0</v>
          </cell>
        </row>
        <row r="283">
          <cell r="A283" t="str">
            <v>L005</v>
          </cell>
          <cell r="B283" t="str">
            <v>Chair  Control</v>
          </cell>
          <cell r="C283" t="str">
            <v>ชุด</v>
          </cell>
          <cell r="D283">
            <v>1500</v>
          </cell>
          <cell r="E283">
            <v>0</v>
          </cell>
        </row>
        <row r="284">
          <cell r="A284" t="str">
            <v>L0051</v>
          </cell>
          <cell r="B284" t="str">
            <v>White Board Wall Type</v>
          </cell>
          <cell r="C284" t="str">
            <v>ชุด</v>
          </cell>
          <cell r="D284">
            <v>300</v>
          </cell>
          <cell r="E284">
            <v>0</v>
          </cell>
        </row>
        <row r="285">
          <cell r="A285" t="str">
            <v>L006</v>
          </cell>
          <cell r="B285" t="str">
            <v>ป้ายสถานีย่อย สแตนเลส บริเวณตัวอาคาร</v>
          </cell>
          <cell r="C285" t="str">
            <v>ชุด</v>
          </cell>
          <cell r="D285">
            <v>30000</v>
          </cell>
          <cell r="E285">
            <v>5000</v>
          </cell>
        </row>
        <row r="286">
          <cell r="A286" t="str">
            <v>L007</v>
          </cell>
          <cell r="B286" t="str">
            <v>ป้ายสถานีย่อย หินแกรนิต บริเวณรั้วด้านหน้า</v>
          </cell>
          <cell r="C286" t="str">
            <v>ชุด</v>
          </cell>
          <cell r="D286">
            <v>22000</v>
          </cell>
          <cell r="E286">
            <v>7000</v>
          </cell>
        </row>
        <row r="287">
          <cell r="A287" t="str">
            <v>L008</v>
          </cell>
          <cell r="B287" t="str">
            <v>เสาเหล็กบนหลังคา</v>
          </cell>
          <cell r="C287" t="str">
            <v>ต้น</v>
          </cell>
          <cell r="D287">
            <v>12000</v>
          </cell>
          <cell r="E287">
            <v>3000</v>
          </cell>
        </row>
        <row r="288">
          <cell r="A288" t="str">
            <v>L009</v>
          </cell>
          <cell r="B288" t="str">
            <v>เสาธงเหล็กชุบ Galvanize สูง 3.00 เมตร พร้อมอุปกรณ์ติดตั้งครบชุด</v>
          </cell>
          <cell r="C288" t="str">
            <v>ต้น</v>
          </cell>
          <cell r="D288">
            <v>2000</v>
          </cell>
          <cell r="E288">
            <v>0</v>
          </cell>
        </row>
        <row r="289">
          <cell r="A289" t="str">
            <v>L0091</v>
          </cell>
          <cell r="B289" t="str">
            <v>เสาธงเหล็กชุบ Galvanize สูง 3.50 เมตร พร้อมอุปกรณ์ติดตั้งครบชุด</v>
          </cell>
          <cell r="C289" t="str">
            <v>ต้น</v>
          </cell>
          <cell r="D289">
            <v>2500</v>
          </cell>
          <cell r="E289">
            <v>0</v>
          </cell>
        </row>
        <row r="290">
          <cell r="A290" t="str">
            <v>L0092</v>
          </cell>
          <cell r="B290" t="str">
            <v>เสาธงเหล็กชุบ Galvanize สูง 5.00 เมตร พร้อมอุปกรณ์ติดตั้งครบชุด</v>
          </cell>
          <cell r="C290" t="str">
            <v>ต้น</v>
          </cell>
          <cell r="D290">
            <v>3000</v>
          </cell>
          <cell r="E290">
            <v>0</v>
          </cell>
        </row>
        <row r="291">
          <cell r="A291" t="str">
            <v>L010</v>
          </cell>
          <cell r="B291" t="str">
            <v>ประตูเหล็กบานเลื่อนด้านหน้า พร้อมอุปกรณ์</v>
          </cell>
          <cell r="C291" t="str">
            <v>ชุด</v>
          </cell>
          <cell r="D291">
            <v>25000</v>
          </cell>
          <cell r="E291">
            <v>0</v>
          </cell>
        </row>
        <row r="292">
          <cell r="A292" t="str">
            <v>L011</v>
          </cell>
          <cell r="B292" t="str">
            <v>ประตูเหล็กบานเล็กด้านหน้า พร้อมอุปกรณ์</v>
          </cell>
          <cell r="C292" t="str">
            <v>ชุด</v>
          </cell>
          <cell r="D292">
            <v>5500</v>
          </cell>
          <cell r="E292">
            <v>0</v>
          </cell>
        </row>
        <row r="293">
          <cell r="A293" t="str">
            <v>L012</v>
          </cell>
          <cell r="B293" t="str">
            <v>รั้วด้าน 1 และ 2</v>
          </cell>
          <cell r="C293" t="str">
            <v>เมตร</v>
          </cell>
          <cell r="D293">
            <v>7500</v>
          </cell>
          <cell r="E293">
            <v>0</v>
          </cell>
        </row>
        <row r="294">
          <cell r="A294" t="str">
            <v>L013</v>
          </cell>
          <cell r="B294" t="str">
            <v>รั้วด้าน 3 และ 4</v>
          </cell>
          <cell r="C294" t="str">
            <v>เมตร</v>
          </cell>
          <cell r="D294">
            <v>6200</v>
          </cell>
          <cell r="E294">
            <v>0</v>
          </cell>
        </row>
        <row r="295">
          <cell r="A295" t="str">
            <v>L014</v>
          </cell>
          <cell r="B295" t="str">
            <v>งานรั้วตาข่ายเหล็กหุ้ม PVC</v>
          </cell>
          <cell r="C295" t="str">
            <v>เมตร</v>
          </cell>
          <cell r="D295">
            <v>3500</v>
          </cell>
          <cell r="E295">
            <v>500</v>
          </cell>
        </row>
        <row r="296">
          <cell r="A296" t="str">
            <v>L015</v>
          </cell>
          <cell r="B296" t="str">
            <v>ซ่อมประตูใหญ่ทางเข้า</v>
          </cell>
          <cell r="C296" t="str">
            <v>รายการ</v>
          </cell>
          <cell r="D296">
            <v>10000</v>
          </cell>
          <cell r="E296">
            <v>0</v>
          </cell>
        </row>
        <row r="297">
          <cell r="A297" t="str">
            <v>L016</v>
          </cell>
          <cell r="B297" t="str">
            <v>ซ่อมรั้วคอนกรีตบล็อกบริเวณก่อสร้างท่อระบายน้ำ</v>
          </cell>
          <cell r="C297" t="str">
            <v>รายการ</v>
          </cell>
          <cell r="D297">
            <v>10000</v>
          </cell>
          <cell r="E297">
            <v>0</v>
          </cell>
        </row>
        <row r="298">
          <cell r="A298" t="str">
            <v>L017</v>
          </cell>
          <cell r="B298" t="str">
            <v>ซ่อมรั้วตาข่ายบริเวณก่อสร้างท่อร้อยสายใต้ดิน</v>
          </cell>
          <cell r="C298" t="str">
            <v>รายการ</v>
          </cell>
          <cell r="D298">
            <v>10000</v>
          </cell>
          <cell r="E298">
            <v>0</v>
          </cell>
        </row>
        <row r="299">
          <cell r="A299" t="str">
            <v>L018</v>
          </cell>
          <cell r="B299" t="str">
            <v xml:space="preserve"> ก่อสร้างถนน คสล.โดยรอบอาคารก่อสร้างใหม่หนา0.15 ม.</v>
          </cell>
          <cell r="C299" t="str">
            <v>ตร.ม.</v>
          </cell>
          <cell r="D299">
            <v>650</v>
          </cell>
          <cell r="E299">
            <v>200</v>
          </cell>
        </row>
        <row r="300">
          <cell r="A300" t="str">
            <v>L019</v>
          </cell>
          <cell r="B300" t="str">
            <v xml:space="preserve">รั้วก่ออิฐบล๊อคขนาด 19x39x9 ซม.สูง 2.00 เมตร </v>
          </cell>
          <cell r="C300" t="str">
            <v>เมตร</v>
          </cell>
          <cell r="D300">
            <v>2600</v>
          </cell>
          <cell r="E300">
            <v>0</v>
          </cell>
        </row>
        <row r="301">
          <cell r="A301" t="str">
            <v>L020</v>
          </cell>
          <cell r="B301" t="str">
            <v>รั้วก่ออิฐบล๊อคขนาด 19x39x9 ซม.สูง 2.50 เมตร เซาะร่อง ทาสี  ทั้งสองด้าน</v>
          </cell>
          <cell r="C301" t="str">
            <v>เมตร</v>
          </cell>
          <cell r="D301">
            <v>3250</v>
          </cell>
          <cell r="E301">
            <v>0</v>
          </cell>
        </row>
        <row r="302">
          <cell r="A302" t="str">
            <v>L021</v>
          </cell>
          <cell r="B302" t="str">
            <v>รั้วก่ออิฐบล๊อคขนาด 19x39x9 ซม.สูง 2.50 เมตร ฉาบเรียบและทาสี  ทั้งสองด้าน</v>
          </cell>
          <cell r="C302" t="str">
            <v>เมตร</v>
          </cell>
          <cell r="D302">
            <v>3850</v>
          </cell>
          <cell r="E302">
            <v>0</v>
          </cell>
        </row>
        <row r="303">
          <cell r="A303" t="str">
            <v>L022</v>
          </cell>
          <cell r="B303" t="str">
            <v>รั้วก่ออิฐบล๊อคขนาด 19x39x9 ซม.สูง 2.50 เมตร ฉาบเรียบและทาสี 1 ด้านทำผิวทรายล้าง 1 ด้าน</v>
          </cell>
          <cell r="C303" t="str">
            <v>เมตร</v>
          </cell>
          <cell r="D303">
            <v>4450</v>
          </cell>
          <cell r="E303">
            <v>0</v>
          </cell>
        </row>
        <row r="304">
          <cell r="A304" t="str">
            <v>L023</v>
          </cell>
        </row>
        <row r="305">
          <cell r="B305" t="str">
            <v>งานประตู</v>
          </cell>
        </row>
        <row r="306">
          <cell r="A306" t="str">
            <v>M-001</v>
          </cell>
          <cell r="B306" t="str">
            <v>ประตูเหล็กม้วน ป.1</v>
          </cell>
          <cell r="C306" t="str">
            <v>ชุด</v>
          </cell>
          <cell r="D306">
            <v>45000</v>
          </cell>
          <cell r="E306">
            <v>0</v>
          </cell>
          <cell r="F306" t="str">
            <v>ประตูเหล็กม้วนขนาด 4.40*3.40 ระบบมอเตอร์ไฟฟ้า</v>
          </cell>
        </row>
        <row r="307">
          <cell r="A307" t="str">
            <v>M-002</v>
          </cell>
          <cell r="B307" t="str">
            <v>ประตู ป.1</v>
          </cell>
          <cell r="C307" t="str">
            <v>ชุด</v>
          </cell>
          <cell r="D307">
            <v>45000</v>
          </cell>
          <cell r="E307">
            <v>3000</v>
          </cell>
          <cell r="F307" t="str">
            <v>ประตูเหล็กม้วนขนาด 4.00*3.00 ระบบมอเตอร์ไฟฟ้า</v>
          </cell>
        </row>
        <row r="308">
          <cell r="A308" t="str">
            <v>M-003</v>
          </cell>
          <cell r="B308" t="str">
            <v>ประตู ป.2</v>
          </cell>
          <cell r="C308" t="str">
            <v>ชุด</v>
          </cell>
          <cell r="D308">
            <v>40000</v>
          </cell>
          <cell r="E308">
            <v>3000</v>
          </cell>
        </row>
        <row r="309">
          <cell r="A309" t="str">
            <v>M-004</v>
          </cell>
          <cell r="B309" t="str">
            <v>ประตู ป.3</v>
          </cell>
          <cell r="C309" t="str">
            <v>ชุด</v>
          </cell>
          <cell r="D309">
            <v>15000</v>
          </cell>
          <cell r="E309">
            <v>1500</v>
          </cell>
        </row>
        <row r="310">
          <cell r="A310" t="str">
            <v>M-005</v>
          </cell>
          <cell r="B310" t="str">
            <v>ประตู ป.4</v>
          </cell>
          <cell r="C310" t="str">
            <v>ชุด</v>
          </cell>
          <cell r="D310">
            <v>24000</v>
          </cell>
          <cell r="E310">
            <v>2400</v>
          </cell>
        </row>
        <row r="311">
          <cell r="A311" t="str">
            <v>M-006</v>
          </cell>
          <cell r="B311" t="str">
            <v>ประตู ป.5</v>
          </cell>
          <cell r="C311" t="str">
            <v>ชุด</v>
          </cell>
          <cell r="D311">
            <v>30000</v>
          </cell>
          <cell r="E311">
            <v>3000</v>
          </cell>
        </row>
        <row r="312">
          <cell r="A312" t="str">
            <v>M-007</v>
          </cell>
          <cell r="B312" t="str">
            <v>ประตู ป.6</v>
          </cell>
          <cell r="C312" t="str">
            <v>ชุด</v>
          </cell>
          <cell r="D312">
            <v>35000</v>
          </cell>
          <cell r="E312">
            <v>3500</v>
          </cell>
        </row>
        <row r="313">
          <cell r="A313" t="str">
            <v>M-008</v>
          </cell>
          <cell r="B313" t="str">
            <v>ประตู ป.7</v>
          </cell>
          <cell r="C313" t="str">
            <v>ชุด</v>
          </cell>
          <cell r="D313">
            <v>20000</v>
          </cell>
          <cell r="E313">
            <v>2000</v>
          </cell>
        </row>
        <row r="314">
          <cell r="A314" t="str">
            <v>M-009</v>
          </cell>
          <cell r="B314" t="str">
            <v>ประตู ป.8</v>
          </cell>
          <cell r="C314" t="str">
            <v>ชุด</v>
          </cell>
          <cell r="D314">
            <v>22000</v>
          </cell>
          <cell r="E314">
            <v>2200</v>
          </cell>
        </row>
        <row r="315">
          <cell r="A315" t="str">
            <v>M-010</v>
          </cell>
          <cell r="B315" t="str">
            <v>ประตู ป.9</v>
          </cell>
          <cell r="C315" t="str">
            <v>ชุด</v>
          </cell>
          <cell r="D315">
            <v>15000</v>
          </cell>
          <cell r="E315">
            <v>1500</v>
          </cell>
        </row>
        <row r="316">
          <cell r="A316" t="str">
            <v>M-011</v>
          </cell>
          <cell r="B316" t="str">
            <v>ประตู ป.10</v>
          </cell>
          <cell r="C316" t="str">
            <v>ชุด</v>
          </cell>
          <cell r="D316">
            <v>2200</v>
          </cell>
          <cell r="E316">
            <v>500</v>
          </cell>
        </row>
        <row r="317">
          <cell r="A317" t="str">
            <v>M-012</v>
          </cell>
          <cell r="B317" t="str">
            <v>ประตู ป.11</v>
          </cell>
          <cell r="C317" t="str">
            <v>ชุด</v>
          </cell>
          <cell r="D317">
            <v>2000</v>
          </cell>
          <cell r="E317">
            <v>500</v>
          </cell>
        </row>
        <row r="318">
          <cell r="A318" t="str">
            <v>M-013</v>
          </cell>
          <cell r="B318" t="str">
            <v>ประตู ป.12</v>
          </cell>
          <cell r="C318" t="str">
            <v>ชุด</v>
          </cell>
          <cell r="D318">
            <v>1500</v>
          </cell>
          <cell r="E318">
            <v>300</v>
          </cell>
        </row>
        <row r="319">
          <cell r="A319" t="str">
            <v>M-014</v>
          </cell>
          <cell r="B319" t="str">
            <v>หน้าต่าง น.1</v>
          </cell>
          <cell r="C319" t="str">
            <v>ชุด</v>
          </cell>
          <cell r="D319">
            <v>20000</v>
          </cell>
          <cell r="E319">
            <v>2000</v>
          </cell>
          <cell r="F319">
            <v>8400</v>
          </cell>
        </row>
        <row r="320">
          <cell r="A320" t="str">
            <v>M-015</v>
          </cell>
          <cell r="B320" t="str">
            <v>หน้าต่าง น.1'</v>
          </cell>
          <cell r="C320" t="str">
            <v>ชุด</v>
          </cell>
          <cell r="D320">
            <v>14000</v>
          </cell>
          <cell r="E320">
            <v>1000</v>
          </cell>
        </row>
        <row r="321">
          <cell r="A321" t="str">
            <v>M-016</v>
          </cell>
          <cell r="B321" t="str">
            <v>หน้าต่าง น.2</v>
          </cell>
          <cell r="C321" t="str">
            <v>ชุด</v>
          </cell>
          <cell r="D321">
            <v>13500</v>
          </cell>
          <cell r="E321">
            <v>1000</v>
          </cell>
        </row>
        <row r="322">
          <cell r="A322" t="str">
            <v>M-017</v>
          </cell>
          <cell r="B322" t="str">
            <v>หน้าต่าง น.3</v>
          </cell>
          <cell r="C322" t="str">
            <v>ชุด</v>
          </cell>
          <cell r="D322">
            <v>14500</v>
          </cell>
          <cell r="E322">
            <v>1000</v>
          </cell>
        </row>
        <row r="323">
          <cell r="A323" t="str">
            <v>M-018</v>
          </cell>
          <cell r="B323" t="str">
            <v>หน้าต่าง น.4</v>
          </cell>
          <cell r="C323" t="str">
            <v>ชุด</v>
          </cell>
          <cell r="D323">
            <v>9500</v>
          </cell>
          <cell r="E323">
            <v>1500</v>
          </cell>
        </row>
        <row r="324">
          <cell r="A324" t="str">
            <v>M-0181</v>
          </cell>
          <cell r="B324" t="str">
            <v>หน้าต่าง น.4.1</v>
          </cell>
          <cell r="C324" t="str">
            <v>ชุด</v>
          </cell>
        </row>
        <row r="325">
          <cell r="A325" t="str">
            <v>M-019</v>
          </cell>
          <cell r="B325" t="str">
            <v>หน้าต่าง น.5</v>
          </cell>
          <cell r="C325" t="str">
            <v>ชุด</v>
          </cell>
          <cell r="D325">
            <v>3000</v>
          </cell>
          <cell r="E325">
            <v>1000</v>
          </cell>
        </row>
        <row r="326">
          <cell r="A326" t="str">
            <v>M-020</v>
          </cell>
          <cell r="B326" t="str">
            <v>หน้าต่าง น.6</v>
          </cell>
          <cell r="C326" t="str">
            <v>ชุด</v>
          </cell>
          <cell r="D326">
            <v>5000</v>
          </cell>
          <cell r="E326">
            <v>500</v>
          </cell>
        </row>
        <row r="327">
          <cell r="A327" t="str">
            <v>M-021</v>
          </cell>
          <cell r="B327" t="str">
            <v>หน้าต่าง น.7</v>
          </cell>
          <cell r="C327" t="str">
            <v>ชุด</v>
          </cell>
          <cell r="D327">
            <v>3500</v>
          </cell>
          <cell r="E327">
            <v>500</v>
          </cell>
        </row>
        <row r="328">
          <cell r="A328" t="str">
            <v>M-022</v>
          </cell>
          <cell r="B328" t="str">
            <v>หน้าต่าง น.8</v>
          </cell>
          <cell r="C328" t="str">
            <v>ชุด</v>
          </cell>
          <cell r="D328">
            <v>2000</v>
          </cell>
          <cell r="E328">
            <v>300</v>
          </cell>
        </row>
        <row r="329">
          <cell r="A329" t="str">
            <v>M-023</v>
          </cell>
          <cell r="B329" t="str">
            <v>ช่องระบายอากาศ อลูมิเนียมขนาด 0.50x1.60 พร้อมตาข่ายกันแมลง</v>
          </cell>
          <cell r="C329" t="str">
            <v>ชุด</v>
          </cell>
          <cell r="D329">
            <v>1200</v>
          </cell>
          <cell r="E329">
            <v>0</v>
          </cell>
        </row>
        <row r="330">
          <cell r="A330" t="str">
            <v>M-024</v>
          </cell>
          <cell r="B330" t="str">
            <v>ประตูทนไฟ</v>
          </cell>
          <cell r="F330" t="str">
            <v>ประตูเหล็กบานเดี่ยวทนไฟ ขนาด 0.90*2.00มีPanic Bar และ Door Closer</v>
          </cell>
        </row>
        <row r="331">
          <cell r="A331" t="str">
            <v>M-025</v>
          </cell>
        </row>
        <row r="340">
          <cell r="B340" t="str">
            <v>งานระบบไฟฟ้า</v>
          </cell>
        </row>
        <row r="341">
          <cell r="B341" t="str">
            <v xml:space="preserve">งานแผงเมน, สายเมนไฟฟ้าพร้อมท่อร้อยสาย  </v>
          </cell>
        </row>
        <row r="342">
          <cell r="A342" t="str">
            <v>N-001</v>
          </cell>
          <cell r="B342" t="str">
            <v>มอเตอร์ไฟฟ้า ขนาด 1 HP พร้อมเดินสายไฟฟ้าและติดตั้งอุปกรณ์ครบชุด สำหรับ งานประตูม้วน</v>
          </cell>
          <cell r="C342">
            <v>1</v>
          </cell>
          <cell r="E342">
            <v>30000</v>
          </cell>
        </row>
        <row r="343">
          <cell r="A343" t="str">
            <v>N-002</v>
          </cell>
          <cell r="B343" t="str">
            <v xml:space="preserve">แผงจ่ายไฟแสงสว่าง (AC Panel No.2) </v>
          </cell>
          <cell r="C343" t="str">
            <v>ชุด</v>
          </cell>
          <cell r="D343">
            <v>150000</v>
          </cell>
          <cell r="E343">
            <v>15000</v>
          </cell>
        </row>
        <row r="344">
          <cell r="A344" t="str">
            <v>N-003</v>
          </cell>
          <cell r="B344" t="str">
            <v xml:space="preserve">แผงจ่ายไฟแสงสว่าง (LP1) </v>
          </cell>
          <cell r="C344" t="str">
            <v>ชุด</v>
          </cell>
          <cell r="D344">
            <v>12000</v>
          </cell>
          <cell r="E344">
            <v>1200</v>
          </cell>
        </row>
        <row r="345">
          <cell r="A345" t="str">
            <v>N-004</v>
          </cell>
          <cell r="B345" t="str">
            <v xml:space="preserve">แผงจ่ายไฟแสงสว่าง (LP2) </v>
          </cell>
          <cell r="C345" t="str">
            <v>ชุด</v>
          </cell>
          <cell r="D345">
            <v>10000</v>
          </cell>
          <cell r="E345">
            <v>1000</v>
          </cell>
        </row>
        <row r="346">
          <cell r="A346" t="str">
            <v>N-005</v>
          </cell>
          <cell r="B346" t="str">
            <v xml:space="preserve">แผงจ่ายไฟแสงสว่าง (LP4) </v>
          </cell>
          <cell r="C346" t="str">
            <v>ชุด</v>
          </cell>
          <cell r="D346">
            <v>12000</v>
          </cell>
          <cell r="E346">
            <v>1200</v>
          </cell>
        </row>
        <row r="347">
          <cell r="A347" t="str">
            <v>N-006</v>
          </cell>
          <cell r="B347" t="str">
            <v xml:space="preserve">แผงจ่ายไฟกระแสตรงฉุกเฉิน(ELP) </v>
          </cell>
          <cell r="C347" t="str">
            <v>ชุด</v>
          </cell>
          <cell r="D347">
            <v>6000</v>
          </cell>
          <cell r="E347">
            <v>600</v>
          </cell>
        </row>
        <row r="348">
          <cell r="A348" t="str">
            <v>N-007</v>
          </cell>
          <cell r="B348" t="str">
            <v>แผงจ่ายไฟกระแสตรงฉุกเฉิน (ELP2)</v>
          </cell>
          <cell r="C348" t="str">
            <v>ชุด</v>
          </cell>
          <cell r="D348">
            <v>10000</v>
          </cell>
          <cell r="E348">
            <v>1000</v>
          </cell>
        </row>
        <row r="349">
          <cell r="A349" t="str">
            <v>N-008</v>
          </cell>
          <cell r="B349" t="str">
            <v xml:space="preserve">แผงจ่ายไฟระบบระบายอากาศ (VCP#) </v>
          </cell>
          <cell r="C349" t="str">
            <v>ชุด</v>
          </cell>
          <cell r="D349">
            <v>7000</v>
          </cell>
          <cell r="E349">
            <v>700</v>
          </cell>
        </row>
        <row r="350">
          <cell r="A350" t="str">
            <v>N-009</v>
          </cell>
          <cell r="B350" t="str">
            <v>แผงจ่ายไฟระบบระบายอากาศ (VCP#) No.2</v>
          </cell>
          <cell r="C350" t="str">
            <v>ชุด</v>
          </cell>
          <cell r="D350">
            <v>13000</v>
          </cell>
          <cell r="E350">
            <v>1300</v>
          </cell>
        </row>
        <row r="351">
          <cell r="A351" t="str">
            <v>N-010</v>
          </cell>
          <cell r="B351" t="str">
            <v>แผงจ่ายไฟระบบดูดควัน (ECP) สำรับห้อง Battery</v>
          </cell>
          <cell r="C351" t="str">
            <v>ชุด</v>
          </cell>
          <cell r="D351">
            <v>8000</v>
          </cell>
          <cell r="E351">
            <v>800</v>
          </cell>
        </row>
        <row r="352">
          <cell r="A352" t="str">
            <v>N-011</v>
          </cell>
          <cell r="B352" t="str">
            <v>C B 30AT with Encloser ( CB Box)</v>
          </cell>
          <cell r="C352" t="str">
            <v>ชุด</v>
          </cell>
          <cell r="D352">
            <v>3000</v>
          </cell>
          <cell r="E352">
            <v>300</v>
          </cell>
        </row>
        <row r="353">
          <cell r="A353" t="str">
            <v>N-012</v>
          </cell>
          <cell r="B353" t="str">
            <v>C B125AT with Encloser ( CB Box) for Transformer</v>
          </cell>
          <cell r="C353" t="str">
            <v>ชุด</v>
          </cell>
          <cell r="D353">
            <v>6000</v>
          </cell>
          <cell r="E353">
            <v>600</v>
          </cell>
        </row>
        <row r="354">
          <cell r="A354" t="str">
            <v>N-013</v>
          </cell>
          <cell r="B354" t="str">
            <v>สาย THW 1X95 ตร.มม.</v>
          </cell>
          <cell r="C354" t="str">
            <v>ม.</v>
          </cell>
          <cell r="D354">
            <v>120</v>
          </cell>
          <cell r="E354">
            <v>12</v>
          </cell>
        </row>
        <row r="355">
          <cell r="A355" t="str">
            <v>N-014</v>
          </cell>
          <cell r="B355" t="str">
            <v>สาย THW 1X70 ตร.มม.</v>
          </cell>
          <cell r="C355" t="str">
            <v>ม.</v>
          </cell>
          <cell r="D355">
            <v>100</v>
          </cell>
          <cell r="E355">
            <v>10</v>
          </cell>
        </row>
        <row r="356">
          <cell r="A356" t="str">
            <v>N-015</v>
          </cell>
          <cell r="B356" t="str">
            <v>สาย THW 1X50 ตร.มม.</v>
          </cell>
          <cell r="C356" t="str">
            <v>ม.</v>
          </cell>
          <cell r="D356">
            <v>80</v>
          </cell>
          <cell r="E356">
            <v>8</v>
          </cell>
        </row>
        <row r="357">
          <cell r="A357" t="str">
            <v>N-016</v>
          </cell>
          <cell r="B357" t="str">
            <v>สาย THW 1X30 ตร.มม.</v>
          </cell>
          <cell r="C357" t="str">
            <v>ม.</v>
          </cell>
          <cell r="D357">
            <v>55</v>
          </cell>
          <cell r="E357">
            <v>6</v>
          </cell>
        </row>
        <row r="358">
          <cell r="A358" t="str">
            <v>N-017</v>
          </cell>
          <cell r="B358" t="str">
            <v>สาย THW 1X25 ตร.มม.</v>
          </cell>
          <cell r="C358" t="str">
            <v>ม.</v>
          </cell>
          <cell r="D358">
            <v>40</v>
          </cell>
          <cell r="E358">
            <v>4</v>
          </cell>
        </row>
        <row r="359">
          <cell r="A359" t="str">
            <v>N-018</v>
          </cell>
          <cell r="B359" t="str">
            <v>สาย THW 1X16 ตร.มม.</v>
          </cell>
          <cell r="C359" t="str">
            <v>ม.</v>
          </cell>
          <cell r="D359">
            <v>25</v>
          </cell>
          <cell r="E359">
            <v>3</v>
          </cell>
        </row>
        <row r="360">
          <cell r="A360" t="str">
            <v>N-019</v>
          </cell>
          <cell r="B360" t="str">
            <v>สาย THW 1X10 ตร.มม.</v>
          </cell>
          <cell r="C360" t="str">
            <v>ม.</v>
          </cell>
          <cell r="D360">
            <v>15</v>
          </cell>
          <cell r="E360">
            <v>2</v>
          </cell>
        </row>
        <row r="361">
          <cell r="A361" t="str">
            <v>N-020</v>
          </cell>
          <cell r="B361" t="str">
            <v xml:space="preserve"> สาย THW 1X6 ตร.มม.</v>
          </cell>
          <cell r="C361" t="str">
            <v>ม.</v>
          </cell>
          <cell r="D361">
            <v>10</v>
          </cell>
          <cell r="E361">
            <v>2</v>
          </cell>
        </row>
        <row r="362">
          <cell r="A362" t="str">
            <v>N-021</v>
          </cell>
          <cell r="B362" t="str">
            <v xml:space="preserve"> สาย THW 1X4 ตร.มม.</v>
          </cell>
          <cell r="C362" t="str">
            <v>ม.</v>
          </cell>
          <cell r="D362">
            <v>7</v>
          </cell>
          <cell r="E362">
            <v>2</v>
          </cell>
        </row>
        <row r="363">
          <cell r="A363" t="str">
            <v>N-022</v>
          </cell>
          <cell r="B363" t="str">
            <v xml:space="preserve"> สาย THW 1X42.5 ตร.มม.</v>
          </cell>
          <cell r="C363" t="str">
            <v>ม.</v>
          </cell>
          <cell r="D363">
            <v>5</v>
          </cell>
          <cell r="E363">
            <v>2</v>
          </cell>
        </row>
        <row r="364">
          <cell r="A364" t="str">
            <v>N-023</v>
          </cell>
          <cell r="B364" t="str">
            <v xml:space="preserve"> สาย NYY 95 ตร.มม.</v>
          </cell>
          <cell r="C364" t="str">
            <v>ม.</v>
          </cell>
          <cell r="D364">
            <v>140</v>
          </cell>
          <cell r="E364">
            <v>14</v>
          </cell>
        </row>
        <row r="365">
          <cell r="A365" t="str">
            <v>N-024</v>
          </cell>
          <cell r="B365" t="str">
            <v xml:space="preserve"> สาย NYY 70 ตร.มม.</v>
          </cell>
          <cell r="C365" t="str">
            <v>ม.</v>
          </cell>
          <cell r="D365">
            <v>120</v>
          </cell>
          <cell r="E365">
            <v>12</v>
          </cell>
        </row>
        <row r="366">
          <cell r="A366" t="str">
            <v>N-025</v>
          </cell>
          <cell r="B366" t="str">
            <v xml:space="preserve"> สาย NYY 50 ตร.มม.</v>
          </cell>
          <cell r="C366" t="str">
            <v>ม.</v>
          </cell>
          <cell r="D366">
            <v>100</v>
          </cell>
          <cell r="E366">
            <v>10</v>
          </cell>
        </row>
        <row r="367">
          <cell r="A367" t="str">
            <v>N-026</v>
          </cell>
          <cell r="B367" t="str">
            <v xml:space="preserve"> สาย NYY 16 ตร.มม.</v>
          </cell>
          <cell r="C367" t="str">
            <v>ม.</v>
          </cell>
          <cell r="D367">
            <v>50</v>
          </cell>
          <cell r="E367">
            <v>5</v>
          </cell>
        </row>
        <row r="368">
          <cell r="A368" t="str">
            <v>N-027</v>
          </cell>
          <cell r="B368" t="str">
            <v xml:space="preserve"> สาย NYY 10 ตร.มม.</v>
          </cell>
          <cell r="C368" t="str">
            <v>ม.</v>
          </cell>
          <cell r="D368">
            <v>34</v>
          </cell>
          <cell r="E368">
            <v>3</v>
          </cell>
        </row>
        <row r="369">
          <cell r="A369" t="str">
            <v>N-028</v>
          </cell>
          <cell r="B369" t="str">
            <v xml:space="preserve"> สาย NYY 6 ตร.มม.</v>
          </cell>
          <cell r="C369" t="str">
            <v>ม.</v>
          </cell>
          <cell r="D369">
            <v>23</v>
          </cell>
          <cell r="E369">
            <v>2</v>
          </cell>
        </row>
        <row r="370">
          <cell r="A370" t="str">
            <v>N-029</v>
          </cell>
          <cell r="B370" t="str">
            <v>ท่อ HDPE 110 mm.</v>
          </cell>
          <cell r="C370" t="str">
            <v>ม.</v>
          </cell>
          <cell r="D370">
            <v>170</v>
          </cell>
          <cell r="E370">
            <v>17</v>
          </cell>
        </row>
        <row r="371">
          <cell r="A371" t="str">
            <v>N-030</v>
          </cell>
          <cell r="B371" t="str">
            <v>ท่อ HDPE 63 mm.</v>
          </cell>
          <cell r="C371" t="str">
            <v>ม.</v>
          </cell>
          <cell r="D371">
            <v>130</v>
          </cell>
          <cell r="E371">
            <v>13</v>
          </cell>
        </row>
        <row r="372">
          <cell r="A372" t="str">
            <v>N-031</v>
          </cell>
          <cell r="B372" t="str">
            <v>ท่อ IMC 2 1/2"</v>
          </cell>
          <cell r="C372" t="str">
            <v>ม.</v>
          </cell>
          <cell r="D372">
            <v>160</v>
          </cell>
          <cell r="E372">
            <v>16</v>
          </cell>
        </row>
        <row r="373">
          <cell r="A373" t="str">
            <v>N-032</v>
          </cell>
          <cell r="B373" t="str">
            <v>ท่อ IMC 2 "</v>
          </cell>
          <cell r="C373" t="str">
            <v>ม.</v>
          </cell>
          <cell r="D373">
            <v>130</v>
          </cell>
          <cell r="E373">
            <v>13</v>
          </cell>
        </row>
        <row r="374">
          <cell r="A374" t="str">
            <v>N-033</v>
          </cell>
          <cell r="B374" t="str">
            <v>ท่อ IMC 1 1/2"</v>
          </cell>
          <cell r="C374" t="str">
            <v>ม.</v>
          </cell>
          <cell r="D374">
            <v>100</v>
          </cell>
          <cell r="E374">
            <v>10</v>
          </cell>
        </row>
        <row r="375">
          <cell r="A375" t="str">
            <v>N-034</v>
          </cell>
          <cell r="B375" t="str">
            <v>ท่อ IMC 1 1/4"</v>
          </cell>
          <cell r="C375" t="str">
            <v>ม.</v>
          </cell>
          <cell r="D375">
            <v>90</v>
          </cell>
          <cell r="E375">
            <v>9</v>
          </cell>
        </row>
        <row r="376">
          <cell r="A376" t="str">
            <v>N-035</v>
          </cell>
          <cell r="B376" t="str">
            <v>ท่อ IMC 3/4"</v>
          </cell>
          <cell r="C376" t="str">
            <v>ม.</v>
          </cell>
          <cell r="D376">
            <v>50</v>
          </cell>
          <cell r="E376">
            <v>5</v>
          </cell>
        </row>
        <row r="377">
          <cell r="A377" t="str">
            <v>N-036</v>
          </cell>
          <cell r="B377" t="str">
            <v>ท่อ IMC 1/2"</v>
          </cell>
          <cell r="C377" t="str">
            <v>ม.</v>
          </cell>
          <cell r="D377">
            <v>40</v>
          </cell>
          <cell r="E377">
            <v>4</v>
          </cell>
        </row>
        <row r="378">
          <cell r="A378" t="str">
            <v>N-037</v>
          </cell>
          <cell r="B378" t="str">
            <v xml:space="preserve"> ท่อ RSC 2 1/2"</v>
          </cell>
          <cell r="C378" t="str">
            <v>ม.</v>
          </cell>
          <cell r="D378">
            <v>170</v>
          </cell>
          <cell r="E378">
            <v>17</v>
          </cell>
        </row>
        <row r="379">
          <cell r="A379" t="str">
            <v>N-038</v>
          </cell>
          <cell r="B379" t="str">
            <v>ท่อ IMC 1 1/2"</v>
          </cell>
          <cell r="C379" t="str">
            <v>ม.</v>
          </cell>
          <cell r="D379">
            <v>110</v>
          </cell>
          <cell r="E379">
            <v>11</v>
          </cell>
        </row>
        <row r="380">
          <cell r="A380" t="str">
            <v>N-039</v>
          </cell>
          <cell r="B380" t="str">
            <v xml:space="preserve"> อุปกรณ์ประกอบ</v>
          </cell>
          <cell r="C380" t="str">
            <v>รายการ</v>
          </cell>
          <cell r="D380">
            <v>20000</v>
          </cell>
          <cell r="E380">
            <v>2000</v>
          </cell>
        </row>
        <row r="383">
          <cell r="B383" t="str">
            <v>งานระบบไฟฟ้าแสงสว่าง</v>
          </cell>
        </row>
        <row r="384">
          <cell r="A384" t="str">
            <v>O-001</v>
          </cell>
          <cell r="B384" t="str">
            <v>ดวงโคม Fluorescent 1x18 วัตต์แบบโคมเปลือย (Type 'A1 ')</v>
          </cell>
          <cell r="C384" t="str">
            <v>ชุด</v>
          </cell>
          <cell r="D384">
            <v>400</v>
          </cell>
          <cell r="E384">
            <v>40</v>
          </cell>
        </row>
        <row r="385">
          <cell r="A385" t="str">
            <v>O-002</v>
          </cell>
          <cell r="B385" t="str">
            <v>ดวงโคม Fluorescent 1x36 วัตต์แบบโคมเปลือย (Type 'A3 ')</v>
          </cell>
          <cell r="C385" t="str">
            <v>ชุด</v>
          </cell>
          <cell r="D385">
            <v>500</v>
          </cell>
          <cell r="E385">
            <v>50</v>
          </cell>
        </row>
        <row r="386">
          <cell r="A386" t="str">
            <v>O-003</v>
          </cell>
          <cell r="B386" t="str">
            <v>ดวงโคม Fluorescent 2x36 วัตต์แบบโคมเปลือย (Type 'A4 ')</v>
          </cell>
          <cell r="C386" t="str">
            <v>ชุด</v>
          </cell>
          <cell r="D386">
            <v>600</v>
          </cell>
          <cell r="E386">
            <v>60</v>
          </cell>
        </row>
        <row r="387">
          <cell r="A387" t="str">
            <v>O-004</v>
          </cell>
          <cell r="B387" t="str">
            <v>ดวงโคม Fluorescent 1x36 วัตต์แบบโคมเปลือย (Type 'B ')</v>
          </cell>
          <cell r="C387" t="str">
            <v>ชุด</v>
          </cell>
          <cell r="D387">
            <v>575</v>
          </cell>
          <cell r="E387">
            <v>50</v>
          </cell>
        </row>
        <row r="388">
          <cell r="A388" t="str">
            <v>O-005</v>
          </cell>
          <cell r="B388" t="str">
            <v>ดวงโคม Fluorescent 1x18 วัตต์แบบAcrylic diffuser (Type 'B1 ')</v>
          </cell>
          <cell r="C388" t="str">
            <v>ชุด</v>
          </cell>
          <cell r="D388">
            <v>500</v>
          </cell>
          <cell r="E388">
            <v>50</v>
          </cell>
        </row>
        <row r="389">
          <cell r="A389" t="str">
            <v>O-006</v>
          </cell>
          <cell r="B389" t="str">
            <v>ดวงโคม Fluorescent 1x36 วัตต์แบบAcrylic diffuser (Type 'B3 ')</v>
          </cell>
          <cell r="C389" t="str">
            <v>ชุด</v>
          </cell>
          <cell r="D389">
            <v>900</v>
          </cell>
          <cell r="E389">
            <v>90</v>
          </cell>
        </row>
        <row r="390">
          <cell r="A390" t="str">
            <v>O-007</v>
          </cell>
          <cell r="B390" t="str">
            <v>ดวงโคม Fluorescent 2x36 วัตต์แบบAcrylic diffuser (Type 'B4 ')</v>
          </cell>
          <cell r="C390" t="str">
            <v>ชุด</v>
          </cell>
          <cell r="D390">
            <v>1000</v>
          </cell>
          <cell r="E390">
            <v>100</v>
          </cell>
        </row>
        <row r="391">
          <cell r="A391" t="str">
            <v>O-008</v>
          </cell>
          <cell r="B391" t="str">
            <v>ดวงโคม Fluorescent 3x36 วัตต์แบบ Ceiling type  Aluminum Reflextor  (Type 'E')</v>
          </cell>
          <cell r="C391" t="str">
            <v>ชุด</v>
          </cell>
          <cell r="D391">
            <v>1900</v>
          </cell>
          <cell r="E391">
            <v>190</v>
          </cell>
        </row>
        <row r="392">
          <cell r="A392" t="str">
            <v>O-009</v>
          </cell>
          <cell r="B392" t="str">
            <v>ดวงโคม Fluorescent 1x36 วัตต์แบบ  Single Reflextor with Prismatic Acrylic Diffuser (Type 'F')</v>
          </cell>
          <cell r="C392" t="str">
            <v>ชุด</v>
          </cell>
          <cell r="D392">
            <v>550</v>
          </cell>
          <cell r="E392">
            <v>55</v>
          </cell>
        </row>
        <row r="393">
          <cell r="A393" t="str">
            <v>O-010</v>
          </cell>
          <cell r="B393" t="str">
            <v>ดวงโคม Fluorescent 1x36 วัตต์แบบ  Single Reflextor with Prismatic Acrylic Diffuser (Type 'G')</v>
          </cell>
          <cell r="C393" t="str">
            <v>ชุด</v>
          </cell>
          <cell r="D393">
            <v>630</v>
          </cell>
          <cell r="E393">
            <v>55</v>
          </cell>
        </row>
        <row r="394">
          <cell r="A394" t="str">
            <v>O-011</v>
          </cell>
          <cell r="B394" t="str">
            <v>ดวงโคม Fluorescent 2x36 วัตต์แบบ Corrosion proof (Type 'C')</v>
          </cell>
          <cell r="C394" t="str">
            <v>ชุด</v>
          </cell>
          <cell r="D394">
            <v>4000</v>
          </cell>
          <cell r="E394">
            <v>400</v>
          </cell>
        </row>
        <row r="395">
          <cell r="A395" t="str">
            <v>O-012</v>
          </cell>
          <cell r="B395" t="str">
            <v>ดวงโคม Fluorescent 2x36 วัตต์แบบ Industrial type (Type 'G')</v>
          </cell>
          <cell r="C395" t="str">
            <v>ชุด</v>
          </cell>
          <cell r="D395">
            <v>600</v>
          </cell>
          <cell r="E395">
            <v>60</v>
          </cell>
        </row>
        <row r="396">
          <cell r="A396" t="str">
            <v>O-013</v>
          </cell>
          <cell r="B396" t="str">
            <v>ดวงโคม Incandescent Lamp with Aluminum Alloy Case 1x100 วัตต์ สำหรับไฟฉุกเฉิน (Type 'T')</v>
          </cell>
          <cell r="C396" t="str">
            <v>ชุด</v>
          </cell>
          <cell r="D396">
            <v>300</v>
          </cell>
          <cell r="E396">
            <v>30</v>
          </cell>
        </row>
        <row r="397">
          <cell r="A397" t="str">
            <v>O-014</v>
          </cell>
          <cell r="B397" t="str">
            <v>ดวงโคม Incandescent Lamp with Aluminum Alloy Case 1x100 วัตต์ สำหรับไฟฉุกเฉิน (Type 'L')</v>
          </cell>
          <cell r="C397" t="str">
            <v>ชุด</v>
          </cell>
          <cell r="D397">
            <v>345</v>
          </cell>
          <cell r="E397">
            <v>30</v>
          </cell>
        </row>
        <row r="398">
          <cell r="A398" t="str">
            <v>O-015</v>
          </cell>
          <cell r="B398" t="str">
            <v>ดวงโคม Incandescent Lamp with Aluminum Alloy Case 1x100 วัตต์ สำหรับไฟฉุกเฉิน (Type 'P')</v>
          </cell>
          <cell r="C398" t="str">
            <v>ชุด</v>
          </cell>
          <cell r="D398">
            <v>575</v>
          </cell>
          <cell r="E398">
            <v>50</v>
          </cell>
        </row>
        <row r="399">
          <cell r="A399" t="str">
            <v>O-016</v>
          </cell>
          <cell r="B399" t="str">
            <v>ดวงโคม Incandescent Lamp with Aluminum Alloy Case and Glass OVER 1x100 วัตต์ สำหรับไฟฉุกเฉิน (Type 'N')</v>
          </cell>
          <cell r="C399" t="str">
            <v>ชุด</v>
          </cell>
          <cell r="D399">
            <v>500</v>
          </cell>
          <cell r="E399">
            <v>50</v>
          </cell>
        </row>
        <row r="400">
          <cell r="A400" t="str">
            <v>O-017</v>
          </cell>
          <cell r="B400" t="str">
            <v>ดวงโคม Incandescent Down Light  สำหรับไฟฉุกเฉิน (Type 'H')</v>
          </cell>
          <cell r="C400" t="str">
            <v>ชุด</v>
          </cell>
          <cell r="D400">
            <v>500</v>
          </cell>
          <cell r="E400">
            <v>50</v>
          </cell>
        </row>
        <row r="401">
          <cell r="A401" t="str">
            <v>O-018</v>
          </cell>
          <cell r="B401" t="str">
            <v>ดวงโคม Fluorescent 1x36 วัตต์แบบ  Dust Type Luminaries  Weather Proof (Type 'D')</v>
          </cell>
          <cell r="C401" t="str">
            <v>ชุด</v>
          </cell>
          <cell r="D401">
            <v>2200</v>
          </cell>
          <cell r="E401">
            <v>220</v>
          </cell>
        </row>
        <row r="402">
          <cell r="A402" t="str">
            <v>O-019</v>
          </cell>
          <cell r="B402" t="str">
            <v>ดวงโคม Fluorescent 1x36 วัตต์แบบ  Dust Type Luminaries  Weather Proof (Type 'J')</v>
          </cell>
          <cell r="C402" t="str">
            <v>ชุด</v>
          </cell>
          <cell r="D402">
            <v>2350</v>
          </cell>
          <cell r="E402">
            <v>235</v>
          </cell>
        </row>
        <row r="403">
          <cell r="A403" t="str">
            <v>O-020</v>
          </cell>
          <cell r="B403" t="str">
            <v>ดวงโคม 1x125 วัตต์แบบ High Pressure Mercury Vapor Floodlight (Type 'J')</v>
          </cell>
          <cell r="C403" t="str">
            <v>ชุด</v>
          </cell>
          <cell r="D403">
            <v>3700</v>
          </cell>
          <cell r="E403">
            <v>370</v>
          </cell>
        </row>
        <row r="404">
          <cell r="A404" t="str">
            <v>O-021</v>
          </cell>
          <cell r="B404" t="str">
            <v>ดวงโคม 1x125 วัตต์แบบ High Pressure Mercury Vapor Floodlight (Type 'L')</v>
          </cell>
          <cell r="C404" t="str">
            <v>ชุด</v>
          </cell>
          <cell r="D404">
            <v>7500</v>
          </cell>
          <cell r="E404">
            <v>750</v>
          </cell>
        </row>
        <row r="405">
          <cell r="A405" t="str">
            <v>O-022</v>
          </cell>
          <cell r="B405" t="str">
            <v>ดวงโคม 1x400 วัตต์แบบ High Pressure Mercury Vapor Floodlight (Type 'K')</v>
          </cell>
          <cell r="C405" t="str">
            <v>ชุด</v>
          </cell>
          <cell r="D405">
            <v>6000</v>
          </cell>
          <cell r="E405">
            <v>600</v>
          </cell>
        </row>
        <row r="406">
          <cell r="A406" t="str">
            <v>O-023</v>
          </cell>
          <cell r="B406" t="str">
            <v>ดวงโคม 1x400 วัตต์แบบ High Pressure Mercury Vapor Floodlight (Type 'M')</v>
          </cell>
          <cell r="C406" t="str">
            <v>ชุด</v>
          </cell>
          <cell r="D406">
            <v>6600</v>
          </cell>
          <cell r="E406">
            <v>660</v>
          </cell>
        </row>
        <row r="407">
          <cell r="A407" t="str">
            <v>O-024</v>
          </cell>
          <cell r="B407" t="str">
            <v>ดวงโคม SL 2x18 วัตต์ Wall Light Luminaries Outdoor (Type 'M')</v>
          </cell>
          <cell r="C407" t="str">
            <v>ชุด</v>
          </cell>
          <cell r="D407">
            <v>1000</v>
          </cell>
          <cell r="E407">
            <v>100</v>
          </cell>
        </row>
        <row r="408">
          <cell r="A408" t="str">
            <v>O-025</v>
          </cell>
          <cell r="B408" t="str">
            <v>ดวงโคม SL 2x18 วัตต์ Wall Light Luminaries Outdoor (Type 'O')</v>
          </cell>
          <cell r="C408" t="str">
            <v>ชุด</v>
          </cell>
          <cell r="D408">
            <v>1100</v>
          </cell>
          <cell r="E408">
            <v>110</v>
          </cell>
        </row>
        <row r="409">
          <cell r="A409" t="str">
            <v>O-026</v>
          </cell>
          <cell r="B409" t="str">
            <v>พัดลมระบายอากาศแบบติดตั้งบนเพดานขนาด 12 นิ้วสำหรับห้อง AC/DC พร้อมท่อ</v>
          </cell>
          <cell r="C409" t="str">
            <v>ชุด</v>
          </cell>
          <cell r="D409">
            <v>15000</v>
          </cell>
          <cell r="E409">
            <v>1500</v>
          </cell>
        </row>
        <row r="410">
          <cell r="A410" t="str">
            <v>O-027</v>
          </cell>
          <cell r="B410" t="str">
            <v>พัดลมระบายอากาศขนาด 16 นิ้ว พร้อม Hood</v>
          </cell>
          <cell r="C410" t="str">
            <v>ชุด</v>
          </cell>
          <cell r="D410">
            <v>10000</v>
          </cell>
          <cell r="E410">
            <v>1000</v>
          </cell>
        </row>
        <row r="411">
          <cell r="A411" t="str">
            <v>O-028</v>
          </cell>
          <cell r="B411" t="str">
            <v>พัดลมระบายอากาศขนาด 12นิ้ว ชนิด Expension Proof</v>
          </cell>
          <cell r="C411" t="str">
            <v>ชุด</v>
          </cell>
          <cell r="D411">
            <v>17000</v>
          </cell>
          <cell r="E411">
            <v>1700</v>
          </cell>
        </row>
        <row r="412">
          <cell r="A412" t="str">
            <v>O-029</v>
          </cell>
          <cell r="B412" t="str">
            <v xml:space="preserve">พัดลมระบายอากาศขนาด 12นิ้ว </v>
          </cell>
          <cell r="C412" t="str">
            <v>ชุด</v>
          </cell>
          <cell r="D412">
            <v>3500</v>
          </cell>
          <cell r="E412">
            <v>350</v>
          </cell>
        </row>
        <row r="413">
          <cell r="A413" t="str">
            <v>O-030</v>
          </cell>
          <cell r="B413" t="str">
            <v xml:space="preserve">พัดลมระบายอากาศขนาด 8 นิ้ว </v>
          </cell>
          <cell r="C413" t="str">
            <v>ชุด</v>
          </cell>
          <cell r="D413">
            <v>2500</v>
          </cell>
          <cell r="E413">
            <v>250</v>
          </cell>
        </row>
        <row r="414">
          <cell r="A414" t="str">
            <v>O-031</v>
          </cell>
          <cell r="B414" t="str">
            <v>สวิทช์ พัดลม</v>
          </cell>
          <cell r="C414" t="str">
            <v>ชุด</v>
          </cell>
          <cell r="D414">
            <v>380</v>
          </cell>
          <cell r="E414">
            <v>38</v>
          </cell>
        </row>
        <row r="415">
          <cell r="A415" t="str">
            <v>O-032</v>
          </cell>
          <cell r="B415" t="str">
            <v>สวิทช์ 1 ทาง</v>
          </cell>
          <cell r="C415" t="str">
            <v>ชุด</v>
          </cell>
          <cell r="D415">
            <v>80</v>
          </cell>
          <cell r="E415">
            <v>8</v>
          </cell>
        </row>
        <row r="416">
          <cell r="A416" t="str">
            <v>O-033</v>
          </cell>
          <cell r="B416" t="str">
            <v>สวิทช์ 1 ทางกันน้ำ</v>
          </cell>
          <cell r="C416" t="str">
            <v>ชุด</v>
          </cell>
          <cell r="D416">
            <v>300</v>
          </cell>
          <cell r="E416">
            <v>30</v>
          </cell>
        </row>
        <row r="417">
          <cell r="A417" t="str">
            <v>O-034</v>
          </cell>
          <cell r="B417" t="str">
            <v xml:space="preserve"> สวิทช์ 2 ทาง (S2)</v>
          </cell>
          <cell r="C417" t="str">
            <v>ชุด</v>
          </cell>
          <cell r="D417">
            <v>120</v>
          </cell>
          <cell r="E417">
            <v>12</v>
          </cell>
        </row>
        <row r="418">
          <cell r="A418" t="str">
            <v>O-035</v>
          </cell>
          <cell r="B418" t="str">
            <v xml:space="preserve"> สวิทช์ 2 ทาง (SL)</v>
          </cell>
          <cell r="C418" t="str">
            <v>ชุด</v>
          </cell>
          <cell r="D418">
            <v>138</v>
          </cell>
          <cell r="E418">
            <v>12</v>
          </cell>
        </row>
        <row r="419">
          <cell r="A419" t="str">
            <v>O-036</v>
          </cell>
          <cell r="B419" t="str">
            <v xml:space="preserve"> สวิทช์ 4 ทาง (S4)</v>
          </cell>
          <cell r="C419" t="str">
            <v>ชุด</v>
          </cell>
          <cell r="D419">
            <v>470</v>
          </cell>
          <cell r="E419">
            <v>47</v>
          </cell>
        </row>
        <row r="420">
          <cell r="A420" t="str">
            <v>O-037</v>
          </cell>
          <cell r="B420" t="str">
            <v xml:space="preserve"> สวิทช์ 4 ทางกันน้ำ</v>
          </cell>
          <cell r="C420" t="str">
            <v>ชุด</v>
          </cell>
          <cell r="D420">
            <v>800</v>
          </cell>
          <cell r="E420">
            <v>80</v>
          </cell>
        </row>
        <row r="421">
          <cell r="A421" t="str">
            <v>O-038</v>
          </cell>
          <cell r="B421" t="str">
            <v>Switch for air conditioner (SA)</v>
          </cell>
          <cell r="C421" t="str">
            <v>ชุด</v>
          </cell>
          <cell r="D421">
            <v>300</v>
          </cell>
          <cell r="E421">
            <v>30</v>
          </cell>
        </row>
        <row r="422">
          <cell r="A422" t="str">
            <v>O-039</v>
          </cell>
          <cell r="B422" t="str">
            <v>เต้ารับเดี่ยว</v>
          </cell>
          <cell r="C422" t="str">
            <v>ชุด</v>
          </cell>
          <cell r="D422">
            <v>100</v>
          </cell>
          <cell r="E422">
            <v>10</v>
          </cell>
        </row>
        <row r="423">
          <cell r="A423" t="str">
            <v>O-040</v>
          </cell>
          <cell r="B423" t="str">
            <v>เต้ารับคู่</v>
          </cell>
          <cell r="C423" t="str">
            <v>ชุด</v>
          </cell>
          <cell r="D423">
            <v>120</v>
          </cell>
          <cell r="E423">
            <v>12</v>
          </cell>
        </row>
        <row r="424">
          <cell r="A424" t="str">
            <v>O-041</v>
          </cell>
          <cell r="B424" t="str">
            <v>สาย THW 1x4 ตร.มม..</v>
          </cell>
          <cell r="C424" t="str">
            <v>ม.</v>
          </cell>
          <cell r="D424">
            <v>6</v>
          </cell>
          <cell r="E424">
            <v>1</v>
          </cell>
        </row>
        <row r="425">
          <cell r="A425" t="str">
            <v>O-042</v>
          </cell>
          <cell r="B425" t="str">
            <v>สาย THW 1x2.5 ตร.มม..</v>
          </cell>
          <cell r="C425" t="str">
            <v>ม.</v>
          </cell>
          <cell r="D425">
            <v>5</v>
          </cell>
          <cell r="E425">
            <v>1</v>
          </cell>
        </row>
        <row r="426">
          <cell r="A426" t="str">
            <v>O-043</v>
          </cell>
          <cell r="B426" t="str">
            <v>สาย THW 1x10 ตร.มม..</v>
          </cell>
          <cell r="C426" t="str">
            <v>ม.</v>
          </cell>
          <cell r="D426">
            <v>20</v>
          </cell>
          <cell r="E426">
            <v>2</v>
          </cell>
        </row>
        <row r="427">
          <cell r="A427" t="str">
            <v>O-044</v>
          </cell>
          <cell r="B427" t="str">
            <v xml:space="preserve"> สาย NYY 1 x 4 ตร.มม.</v>
          </cell>
          <cell r="C427" t="str">
            <v>ม.</v>
          </cell>
          <cell r="D427">
            <v>12</v>
          </cell>
          <cell r="E427">
            <v>1</v>
          </cell>
        </row>
        <row r="428">
          <cell r="A428" t="str">
            <v>O-045</v>
          </cell>
          <cell r="B428" t="str">
            <v xml:space="preserve"> สาย NYY 1 x 2.5 ตร.มม.</v>
          </cell>
          <cell r="C428" t="str">
            <v>ม.</v>
          </cell>
          <cell r="D428">
            <v>9</v>
          </cell>
          <cell r="E428">
            <v>1</v>
          </cell>
        </row>
        <row r="429">
          <cell r="A429" t="str">
            <v>O-046</v>
          </cell>
          <cell r="B429" t="str">
            <v>สาย FR 1x 1.5 ตร.มม..</v>
          </cell>
          <cell r="C429" t="str">
            <v>ม.</v>
          </cell>
          <cell r="D429">
            <v>20</v>
          </cell>
          <cell r="E429">
            <v>3</v>
          </cell>
        </row>
        <row r="430">
          <cell r="A430" t="str">
            <v>O-047</v>
          </cell>
          <cell r="B430" t="str">
            <v>สาย FR 1x 2.5 ตร.มม..</v>
          </cell>
          <cell r="C430" t="str">
            <v>ม.</v>
          </cell>
          <cell r="D430">
            <v>25</v>
          </cell>
          <cell r="E430">
            <v>4</v>
          </cell>
        </row>
        <row r="431">
          <cell r="A431" t="str">
            <v>O-048</v>
          </cell>
          <cell r="B431" t="str">
            <v>สาย FR 1x 4 ตร.มม..</v>
          </cell>
          <cell r="C431" t="str">
            <v>ม.</v>
          </cell>
          <cell r="D431">
            <v>35</v>
          </cell>
          <cell r="E431">
            <v>5</v>
          </cell>
        </row>
        <row r="432">
          <cell r="A432" t="str">
            <v>O-049</v>
          </cell>
          <cell r="B432" t="str">
            <v>สาย FR 1x 16 ตร.มม..</v>
          </cell>
          <cell r="C432" t="str">
            <v>ม.</v>
          </cell>
          <cell r="D432">
            <v>200</v>
          </cell>
          <cell r="E432">
            <v>20</v>
          </cell>
        </row>
        <row r="433">
          <cell r="A433" t="str">
            <v>O-050</v>
          </cell>
          <cell r="B433" t="str">
            <v>ท่อ IMC  1/2"</v>
          </cell>
          <cell r="C433" t="str">
            <v>ม.</v>
          </cell>
          <cell r="D433">
            <v>40</v>
          </cell>
          <cell r="E433">
            <v>4</v>
          </cell>
        </row>
        <row r="434">
          <cell r="A434" t="str">
            <v>O-051</v>
          </cell>
          <cell r="B434" t="str">
            <v>ท่อ IMC  3/4"</v>
          </cell>
          <cell r="C434" t="str">
            <v>ม.</v>
          </cell>
          <cell r="D434">
            <v>50</v>
          </cell>
          <cell r="E434">
            <v>5</v>
          </cell>
        </row>
        <row r="435">
          <cell r="A435" t="str">
            <v>O-052</v>
          </cell>
          <cell r="B435" t="str">
            <v>อุปกรณ์ประกอบ</v>
          </cell>
          <cell r="C435" t="str">
            <v>รายการ</v>
          </cell>
          <cell r="D435">
            <v>70000</v>
          </cell>
          <cell r="E435">
            <v>7000</v>
          </cell>
        </row>
        <row r="438">
          <cell r="B438" t="str">
            <v>งานระบบ PABX</v>
          </cell>
        </row>
        <row r="439">
          <cell r="A439" t="str">
            <v>P-001</v>
          </cell>
          <cell r="B439" t="str">
            <v>PABX พร้อม  Power Supply</v>
          </cell>
          <cell r="C439" t="str">
            <v>ชุด</v>
          </cell>
          <cell r="D439">
            <v>15000</v>
          </cell>
          <cell r="E439">
            <v>1500</v>
          </cell>
        </row>
        <row r="440">
          <cell r="A440" t="str">
            <v>P-002</v>
          </cell>
          <cell r="B440" t="str">
            <v>Telephone Set</v>
          </cell>
          <cell r="C440" t="str">
            <v>ชุด</v>
          </cell>
          <cell r="D440">
            <v>1000</v>
          </cell>
          <cell r="E440">
            <v>100</v>
          </cell>
        </row>
        <row r="441">
          <cell r="A441" t="str">
            <v>P-003</v>
          </cell>
          <cell r="B441" t="str">
            <v xml:space="preserve"> สาย, ท่อร้อยสายและอุปกรณ์ประกอบ</v>
          </cell>
          <cell r="C441" t="str">
            <v>รายการ</v>
          </cell>
          <cell r="D441">
            <v>10000</v>
          </cell>
          <cell r="E441">
            <v>1000</v>
          </cell>
        </row>
        <row r="444">
          <cell r="B444" t="str">
            <v>งานระบบ Grounding</v>
          </cell>
        </row>
        <row r="445">
          <cell r="A445" t="str">
            <v>Q-001</v>
          </cell>
          <cell r="B445" t="str">
            <v xml:space="preserve"> Ground Rod 5/8" x 8'            กฟน.จัดหาวัสดุให้</v>
          </cell>
          <cell r="C445" t="str">
            <v>ชุด</v>
          </cell>
          <cell r="D445">
            <v>0</v>
          </cell>
          <cell r="E445">
            <v>100</v>
          </cell>
        </row>
        <row r="446">
          <cell r="A446" t="str">
            <v>Q-002</v>
          </cell>
          <cell r="B446" t="str">
            <v xml:space="preserve"> Ground Rod 5/8" x 10'            กฟน.จัดหาวัสดุให้</v>
          </cell>
          <cell r="C446" t="str">
            <v>ชุด</v>
          </cell>
          <cell r="D446">
            <v>0</v>
          </cell>
          <cell r="E446">
            <v>100</v>
          </cell>
        </row>
        <row r="447">
          <cell r="A447" t="str">
            <v>Q-003</v>
          </cell>
          <cell r="B447" t="str">
            <v xml:space="preserve"> สายทองแดงขนาด 240 ตร.มม..</v>
          </cell>
          <cell r="C447" t="str">
            <v>ม.</v>
          </cell>
          <cell r="D447">
            <v>210</v>
          </cell>
          <cell r="E447">
            <v>21</v>
          </cell>
        </row>
        <row r="448">
          <cell r="A448" t="str">
            <v>Q-004</v>
          </cell>
          <cell r="B448" t="str">
            <v xml:space="preserve"> สายทองแดงขนาด 120 ตร.มม..</v>
          </cell>
          <cell r="C448" t="str">
            <v>ม.</v>
          </cell>
          <cell r="D448">
            <v>120</v>
          </cell>
          <cell r="E448">
            <v>12</v>
          </cell>
        </row>
        <row r="449">
          <cell r="A449" t="str">
            <v>Q-005</v>
          </cell>
          <cell r="B449" t="str">
            <v xml:space="preserve"> สายทองแดงขนาด 70 ตร.มม..</v>
          </cell>
          <cell r="C449" t="str">
            <v>ม.</v>
          </cell>
          <cell r="D449">
            <v>80</v>
          </cell>
          <cell r="E449">
            <v>8</v>
          </cell>
        </row>
        <row r="450">
          <cell r="A450" t="str">
            <v>Q-006</v>
          </cell>
          <cell r="B450" t="str">
            <v xml:space="preserve"> สายทองแดงขนาด 35 ตร.มม..</v>
          </cell>
          <cell r="C450" t="str">
            <v>ม.</v>
          </cell>
          <cell r="D450">
            <v>50</v>
          </cell>
          <cell r="E450">
            <v>5</v>
          </cell>
        </row>
        <row r="451">
          <cell r="A451" t="str">
            <v>Q-007</v>
          </cell>
          <cell r="B451" t="str">
            <v xml:space="preserve"> Ground Connection for 240 sq.mm.</v>
          </cell>
          <cell r="C451" t="str">
            <v>ชุด</v>
          </cell>
          <cell r="D451">
            <v>300</v>
          </cell>
          <cell r="E451">
            <v>30</v>
          </cell>
        </row>
        <row r="452">
          <cell r="A452" t="str">
            <v>Q-008</v>
          </cell>
          <cell r="B452" t="str">
            <v xml:space="preserve"> Ground Connection for 70 sq.mm.</v>
          </cell>
          <cell r="C452" t="str">
            <v>ชุด</v>
          </cell>
          <cell r="D452">
            <v>230</v>
          </cell>
          <cell r="E452">
            <v>23</v>
          </cell>
        </row>
        <row r="453">
          <cell r="A453" t="str">
            <v>Q-009</v>
          </cell>
          <cell r="B453" t="str">
            <v xml:space="preserve"> อุปกรณ์ประกอบ</v>
          </cell>
          <cell r="C453" t="str">
            <v>รายการ</v>
          </cell>
          <cell r="D453">
            <v>10000</v>
          </cell>
          <cell r="E453">
            <v>1000</v>
          </cell>
        </row>
        <row r="454">
          <cell r="B454">
            <v>0</v>
          </cell>
        </row>
        <row r="455">
          <cell r="B455" t="str">
            <v>งานระบบสัญญาณอัคคีภัย</v>
          </cell>
        </row>
        <row r="456">
          <cell r="A456" t="str">
            <v>R-001</v>
          </cell>
          <cell r="B456" t="str">
            <v xml:space="preserve"> Fire Alarm Control Panel</v>
          </cell>
          <cell r="C456" t="str">
            <v>ชุด</v>
          </cell>
          <cell r="D456">
            <v>50000</v>
          </cell>
          <cell r="E456">
            <v>5000</v>
          </cell>
        </row>
        <row r="457">
          <cell r="A457" t="str">
            <v>R-002</v>
          </cell>
          <cell r="B457" t="str">
            <v xml:space="preserve"> Smoke Detector Ionization type</v>
          </cell>
          <cell r="C457" t="str">
            <v>ชุด</v>
          </cell>
          <cell r="D457">
            <v>2500</v>
          </cell>
          <cell r="E457">
            <v>250</v>
          </cell>
        </row>
        <row r="458">
          <cell r="A458" t="str">
            <v>R-003</v>
          </cell>
          <cell r="B458" t="str">
            <v xml:space="preserve">  Heat Detetector</v>
          </cell>
          <cell r="C458" t="str">
            <v>ชุด</v>
          </cell>
          <cell r="D458">
            <v>800</v>
          </cell>
          <cell r="E458">
            <v>80</v>
          </cell>
        </row>
        <row r="459">
          <cell r="A459" t="str">
            <v>R-004</v>
          </cell>
          <cell r="B459" t="str">
            <v>Manual Station</v>
          </cell>
          <cell r="C459" t="str">
            <v>ชุด</v>
          </cell>
          <cell r="D459">
            <v>900</v>
          </cell>
          <cell r="E459">
            <v>90</v>
          </cell>
        </row>
        <row r="460">
          <cell r="A460" t="str">
            <v>R-005</v>
          </cell>
          <cell r="B460" t="str">
            <v xml:space="preserve"> Fire Alarm Bell</v>
          </cell>
          <cell r="C460" t="str">
            <v>ชุด</v>
          </cell>
          <cell r="D460">
            <v>1000</v>
          </cell>
          <cell r="E460">
            <v>100</v>
          </cell>
        </row>
        <row r="461">
          <cell r="A461" t="str">
            <v>R-006</v>
          </cell>
          <cell r="B461" t="str">
            <v xml:space="preserve"> สาย ทนไฟ FR, ท่อร้อยสายและอุปกรณ์ประกอบ</v>
          </cell>
          <cell r="C461" t="str">
            <v>รายการ</v>
          </cell>
          <cell r="D461">
            <v>15000</v>
          </cell>
          <cell r="E461">
            <v>1500</v>
          </cell>
        </row>
        <row r="463">
          <cell r="B463" t="str">
            <v>งานระบบโทรศัพท์</v>
          </cell>
        </row>
        <row r="464">
          <cell r="A464" t="str">
            <v>S-001</v>
          </cell>
          <cell r="B464" t="str">
            <v>Terminal  Cabinet</v>
          </cell>
          <cell r="C464" t="str">
            <v>รายการ</v>
          </cell>
          <cell r="D464">
            <v>2000</v>
          </cell>
          <cell r="E464">
            <v>200</v>
          </cell>
        </row>
        <row r="465">
          <cell r="A465" t="str">
            <v>S-002</v>
          </cell>
          <cell r="B465" t="str">
            <v>สายโทรศัพท์ภายนอก</v>
          </cell>
          <cell r="C465" t="str">
            <v>รายการ</v>
          </cell>
          <cell r="D465">
            <v>1000</v>
          </cell>
          <cell r="E465">
            <v>100</v>
          </cell>
        </row>
        <row r="466">
          <cell r="A466" t="str">
            <v>S-003</v>
          </cell>
          <cell r="B466" t="str">
            <v>เต้ารับพร้อมเครื่องรับโทรศัพท์</v>
          </cell>
          <cell r="C466" t="str">
            <v>ชุด</v>
          </cell>
          <cell r="D466">
            <v>1500</v>
          </cell>
          <cell r="E466">
            <v>150</v>
          </cell>
        </row>
        <row r="467">
          <cell r="A467" t="str">
            <v>S-004</v>
          </cell>
          <cell r="B467" t="str">
            <v>สายโทรศัพท์ภายใน</v>
          </cell>
          <cell r="D467">
            <v>500</v>
          </cell>
          <cell r="E467">
            <v>50</v>
          </cell>
        </row>
        <row r="468">
          <cell r="A468" t="str">
            <v>S-005</v>
          </cell>
          <cell r="B468" t="str">
            <v xml:space="preserve"> อุปกรณ์ประกอบ</v>
          </cell>
          <cell r="C468" t="str">
            <v>รายการ</v>
          </cell>
          <cell r="D468">
            <v>2500</v>
          </cell>
          <cell r="E468">
            <v>250</v>
          </cell>
        </row>
        <row r="470">
          <cell r="B470" t="str">
            <v>งานระบบปรับอากาศ</v>
          </cell>
        </row>
        <row r="471">
          <cell r="A471" t="str">
            <v>T-001</v>
          </cell>
          <cell r="B471" t="str">
            <v>เครื่องปรับอากาศ Split Type ขนาด 30,000 BTU/Hr</v>
          </cell>
          <cell r="C471" t="str">
            <v>ชุด</v>
          </cell>
          <cell r="D471">
            <v>50000</v>
          </cell>
          <cell r="E471">
            <v>5000</v>
          </cell>
        </row>
        <row r="472">
          <cell r="A472" t="str">
            <v>T-002</v>
          </cell>
          <cell r="B472" t="str">
            <v>เครื่องปรับอากาศ Split Type ขนาด 18,000 BTU/Hr</v>
          </cell>
          <cell r="C472" t="str">
            <v>ชุด</v>
          </cell>
          <cell r="D472">
            <v>30000</v>
          </cell>
          <cell r="E472">
            <v>3000</v>
          </cell>
        </row>
        <row r="473">
          <cell r="A473" t="str">
            <v>T-003</v>
          </cell>
          <cell r="B473" t="str">
            <v>เครื่องปรับอากาศ Split Type ขนาด   9,000 BTU/Hr</v>
          </cell>
          <cell r="C473" t="str">
            <v>ชุด</v>
          </cell>
          <cell r="D473">
            <v>17000</v>
          </cell>
          <cell r="E473">
            <v>2500</v>
          </cell>
        </row>
        <row r="474">
          <cell r="A474" t="str">
            <v>T-004</v>
          </cell>
          <cell r="B474" t="str">
            <v>Circuit Breaker</v>
          </cell>
          <cell r="C474" t="str">
            <v>ชุด</v>
          </cell>
          <cell r="D474">
            <v>300</v>
          </cell>
          <cell r="E474">
            <v>30</v>
          </cell>
        </row>
        <row r="475">
          <cell r="A475" t="str">
            <v>T-005</v>
          </cell>
          <cell r="B475" t="str">
            <v xml:space="preserve"> อุปกรณ์ประกอบ</v>
          </cell>
          <cell r="C475" t="str">
            <v>รายการ</v>
          </cell>
          <cell r="D475">
            <v>8000</v>
          </cell>
          <cell r="E475">
            <v>800</v>
          </cell>
        </row>
        <row r="478">
          <cell r="B478" t="str">
            <v>งานระบบ Public Address</v>
          </cell>
        </row>
        <row r="479">
          <cell r="A479" t="str">
            <v>U-001</v>
          </cell>
          <cell r="B479" t="str">
            <v>Mixing 180 W &amp; Boostre 240 W Amplifier</v>
          </cell>
          <cell r="C479" t="str">
            <v>ชุด</v>
          </cell>
          <cell r="D479">
            <v>50000</v>
          </cell>
          <cell r="E479">
            <v>5000</v>
          </cell>
        </row>
        <row r="480">
          <cell r="A480" t="str">
            <v>U-002</v>
          </cell>
          <cell r="B480" t="str">
            <v>Microphone</v>
          </cell>
          <cell r="C480" t="str">
            <v>ชุด</v>
          </cell>
          <cell r="D480">
            <v>2000</v>
          </cell>
          <cell r="E480">
            <v>200</v>
          </cell>
        </row>
        <row r="481">
          <cell r="A481" t="str">
            <v>U-003</v>
          </cell>
          <cell r="B481" t="str">
            <v>Horn Speaker</v>
          </cell>
          <cell r="C481" t="str">
            <v>ชุด</v>
          </cell>
          <cell r="D481">
            <v>5000</v>
          </cell>
          <cell r="E481">
            <v>500</v>
          </cell>
        </row>
        <row r="482">
          <cell r="A482" t="str">
            <v>U-004</v>
          </cell>
          <cell r="B482" t="str">
            <v>Ceiling Speaker</v>
          </cell>
          <cell r="C482" t="str">
            <v>ชุด</v>
          </cell>
          <cell r="D482">
            <v>2000</v>
          </cell>
          <cell r="E482">
            <v>200</v>
          </cell>
        </row>
        <row r="483">
          <cell r="A483" t="str">
            <v>U-005</v>
          </cell>
          <cell r="B483" t="str">
            <v>สายเคเบิ้ล ,ท่อร้อยสายเคเบิ้ลและอุปกรณ์ประกอบ</v>
          </cell>
          <cell r="C483" t="str">
            <v>รายการ</v>
          </cell>
          <cell r="D483">
            <v>20000</v>
          </cell>
          <cell r="E483">
            <v>2000</v>
          </cell>
        </row>
        <row r="485">
          <cell r="B485" t="str">
            <v>งานระบบเครน</v>
          </cell>
        </row>
        <row r="486">
          <cell r="A486" t="str">
            <v>V-001</v>
          </cell>
          <cell r="B486" t="str">
            <v xml:space="preserve">Wall Mounted Slewing Crane 3 tons </v>
          </cell>
          <cell r="C486" t="str">
            <v>ชุด</v>
          </cell>
          <cell r="D486">
            <v>400000</v>
          </cell>
          <cell r="E486">
            <v>40000</v>
          </cell>
        </row>
        <row r="487">
          <cell r="A487" t="str">
            <v>V-002</v>
          </cell>
          <cell r="B487" t="str">
            <v xml:space="preserve">3-Direction Electric Overhead Crane 3 tons </v>
          </cell>
          <cell r="C487" t="str">
            <v>ชุด</v>
          </cell>
          <cell r="D487">
            <v>600000</v>
          </cell>
          <cell r="E487">
            <v>60000</v>
          </cell>
        </row>
        <row r="488">
          <cell r="A488" t="str">
            <v>V-003</v>
          </cell>
          <cell r="B488" t="str">
            <v xml:space="preserve">3-Direction Electric Overhead Crane 5 tons </v>
          </cell>
          <cell r="C488" t="str">
            <v>ชุด</v>
          </cell>
          <cell r="D488">
            <v>800000</v>
          </cell>
          <cell r="E488">
            <v>80000</v>
          </cell>
        </row>
        <row r="489">
          <cell r="A489" t="str">
            <v>V-004</v>
          </cell>
          <cell r="B489" t="str">
            <v xml:space="preserve"> ตู้ควบคุม,สาย, ท่อร้อยสายและอุปกรณ์ประกอบ</v>
          </cell>
          <cell r="C489" t="str">
            <v>รายการ</v>
          </cell>
          <cell r="D489">
            <v>10000</v>
          </cell>
          <cell r="E489">
            <v>1000</v>
          </cell>
        </row>
        <row r="491">
          <cell r="B491" t="str">
            <v>งานระบบป้องกันฟ้าฝ่า</v>
          </cell>
        </row>
        <row r="492">
          <cell r="A492" t="str">
            <v>W-001</v>
          </cell>
          <cell r="B492" t="str">
            <v xml:space="preserve"> Air Terminal 5/8" x 1.5 m.</v>
          </cell>
          <cell r="C492" t="str">
            <v>ชุด</v>
          </cell>
          <cell r="D492">
            <v>1000</v>
          </cell>
          <cell r="E492">
            <v>80</v>
          </cell>
        </row>
        <row r="493">
          <cell r="A493" t="str">
            <v>W-002</v>
          </cell>
          <cell r="B493" t="str">
            <v xml:space="preserve"> Ground Rod 5/8" x8'               กฟน.จัดหาวัสดุให้</v>
          </cell>
          <cell r="C493" t="str">
            <v>ชุด</v>
          </cell>
          <cell r="D493">
            <v>0</v>
          </cell>
          <cell r="E493">
            <v>100</v>
          </cell>
        </row>
        <row r="494">
          <cell r="A494" t="str">
            <v>W-003</v>
          </cell>
          <cell r="B494" t="str">
            <v>Copper Tape 70 ตร.มม.</v>
          </cell>
          <cell r="C494" t="str">
            <v>เมตร</v>
          </cell>
          <cell r="D494">
            <v>180</v>
          </cell>
          <cell r="E494">
            <v>18</v>
          </cell>
        </row>
        <row r="495">
          <cell r="A495" t="str">
            <v>W-004</v>
          </cell>
          <cell r="B495" t="str">
            <v xml:space="preserve"> สายทองแดงขนาด 70 ตร.มม.</v>
          </cell>
          <cell r="C495" t="str">
            <v>เมตร</v>
          </cell>
          <cell r="D495">
            <v>80</v>
          </cell>
          <cell r="E495">
            <v>8</v>
          </cell>
        </row>
        <row r="496">
          <cell r="A496" t="str">
            <v>W-005</v>
          </cell>
          <cell r="B496" t="str">
            <v xml:space="preserve"> Ground Test Box</v>
          </cell>
          <cell r="C496" t="str">
            <v>ชุด</v>
          </cell>
          <cell r="D496">
            <v>1200</v>
          </cell>
          <cell r="E496">
            <v>120</v>
          </cell>
        </row>
        <row r="497">
          <cell r="A497" t="str">
            <v>W-006</v>
          </cell>
          <cell r="B497" t="str">
            <v xml:space="preserve"> อุปกรณ์ประกอบ</v>
          </cell>
          <cell r="C497" t="str">
            <v>รายการ</v>
          </cell>
          <cell r="D497">
            <v>5000</v>
          </cell>
          <cell r="E497">
            <v>500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End"/>
      <sheetName val="2+780"/>
      <sheetName val="2+760"/>
      <sheetName val="2+420"/>
      <sheetName val="2+400"/>
      <sheetName val="1+820"/>
      <sheetName val="1+800"/>
      <sheetName val="1+300"/>
      <sheetName val="1+280"/>
      <sheetName val="0+900"/>
      <sheetName val="0+880"/>
      <sheetName val="0+200"/>
      <sheetName val="0+180"/>
      <sheetName val="ProFto"/>
      <sheetName val="FtoA"/>
      <sheetName val="FtoB"/>
      <sheetName val="FtoDiaB"/>
      <sheetName val="FtoDiaA"/>
      <sheetName val="DataFto"/>
      <sheetName val="DetailFto"/>
      <sheetName val="fto_no"/>
      <sheetName val="no_fto"/>
      <sheetName val="FTO1LA"/>
      <sheetName val="ดัชนีราคา"/>
      <sheetName val="#REF"/>
    </sheetNames>
    <definedNames>
      <definedName name="data_fto" refersTo="#REF!" sheetId="22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End"/>
      <sheetName val="30+445.662"/>
      <sheetName val="23+141.715"/>
      <sheetName val="ProRoad"/>
      <sheetName val="DialogCal"/>
      <sheetName val="RoadA"/>
      <sheetName val="RoadB"/>
      <sheetName val="DetailA"/>
      <sheetName val="DetailB"/>
      <sheetName val="Data"/>
      <sheetName val="Control"/>
      <sheetName val="RDCR_RM"/>
      <sheetName val="no_fto"/>
      <sheetName val="ต้นทุน"/>
      <sheetName val="#REF"/>
    </sheetNames>
    <definedNames>
      <definedName name="data_road" refersTo="#REF!" sheetId="11"/>
      <definedName name="move_data" refersTo="#REF!" sheetId="11"/>
      <definedName name="sequence_road" refersTo="#REF!" sheetId="11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1R"/>
      <sheetName val="no_fto"/>
      <sheetName val="Control"/>
      <sheetName val="Form1"/>
      <sheetName val="#REF"/>
    </sheetNames>
    <definedNames>
      <definedName name="DataFto"/>
      <definedName name="ProFto.Control"/>
      <definedName name="ProFto.DeleteShee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R1R"/>
      <sheetName val="Control"/>
      <sheetName val="ข้อมูลงานและราคา"/>
      <sheetName val="ดัชนีราคา"/>
      <sheetName val="#REF"/>
    </sheetNames>
    <definedNames>
      <definedName name="DataHead"/>
      <definedName name="MoveDetail"/>
      <definedName name="ProHead.Control"/>
      <definedName name="ProHead.DeleteShee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KDRPX"/>
      <sheetName val="ข้อมูลงานและราคา"/>
      <sheetName val="ดัชนีราคา"/>
    </sheetNames>
    <definedNames>
      <definedName name="DataInputOfDesign.MainControl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E"/>
      <sheetName val="no_fto"/>
    </sheetNames>
    <definedNames>
      <definedName name="DataPile"/>
      <definedName name="DeleteSheet"/>
      <definedName name="MoveData"/>
    </definedNames>
    <sheetDataSet>
      <sheetData sheetId="0" refreshError="1"/>
      <sheetData sheetId="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DCR1R"/>
      <sheetName val="Control"/>
    </sheetNames>
    <definedNames>
      <definedName name="DataRoad"/>
      <definedName name="MainForCallDialog"/>
      <definedName name="ProRoad.Control"/>
      <definedName name="ProRoad.DeleteSheet"/>
      <definedName name="ProRoad.MoveDetail"/>
    </definedNames>
    <sheetDataSet>
      <sheetData sheetId="0" refreshError="1"/>
      <sheetData sheetId="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1R"/>
      <sheetName val="ข้อมูลงานและราคา"/>
    </sheetNames>
    <definedNames>
      <definedName name="DataTail"/>
      <definedName name="ProTail.Control"/>
      <definedName name="ProTail.DeleteDetailDesign"/>
      <definedName name="ProTail.DeleteSheet"/>
      <definedName name="ProTail.GotoSheet"/>
      <definedName name="ProTail.Move"/>
      <definedName name="ProTail.MoveDetail"/>
      <definedName name="TailCal"/>
    </definedNames>
    <sheetDataSet>
      <sheetData sheetId="0" refreshError="1"/>
      <sheetData sheetId="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RD2R"/>
      <sheetName val="no_fto"/>
    </sheetNames>
    <definedNames>
      <definedName name="DataWalkBrid"/>
      <definedName name="ProWalkBridge.Control"/>
      <definedName name="ProWalkBridge.DeleteDetailDesign"/>
      <definedName name="ProWalkBridge.GotoSheet"/>
      <definedName name="ProWalkBridge.Move"/>
      <definedName name="sequence_walkbrid"/>
      <definedName name="WalkBridge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1"/>
      <sheetName val="กรอกราคาวัสดุที่แหล่ง"/>
      <sheetName val="ได้ราคาคอนกรีต-เหล็กเสริม"/>
      <sheetName val="ได้ราคายาง"/>
      <sheetName val="ได้ราคาไม้แบบ"/>
      <sheetName val="ได้งานตีเส้น"/>
      <sheetName val="Form2"/>
      <sheetName val="Form3"/>
      <sheetName val="สรุปเสนอกรรมการ"/>
      <sheetName val="ปะหน้าซอง"/>
      <sheetName val="FACTOR F"/>
      <sheetName val="FACTOR F Bdg"/>
      <sheetName val="อำนวยการ"/>
      <sheetName val="อำนวยการ Bdg"/>
      <sheetName val="ดอกเบี้ย,กำไร"/>
      <sheetName val="ดอกเบี้ย,กำไร Bdg"/>
    </sheetNames>
    <sheetDataSet>
      <sheetData sheetId="0">
        <row r="3">
          <cell r="P3">
            <v>1</v>
          </cell>
        </row>
        <row r="5">
          <cell r="A5">
            <v>2</v>
          </cell>
          <cell r="DJ5">
            <v>1</v>
          </cell>
          <cell r="DK5">
            <v>0</v>
          </cell>
        </row>
        <row r="6">
          <cell r="DJ6" t="str">
            <v>ไม่อยู่ในพื้นที่จังหวัดฝนตกชุก</v>
          </cell>
          <cell r="DK6">
            <v>0</v>
          </cell>
        </row>
        <row r="7">
          <cell r="DD7">
            <v>30.5</v>
          </cell>
          <cell r="DJ7" t="str">
            <v>กระบี่</v>
          </cell>
          <cell r="DK7">
            <v>0.02</v>
          </cell>
        </row>
        <row r="8">
          <cell r="DJ8" t="str">
            <v>จันทบุรี</v>
          </cell>
          <cell r="DK8">
            <v>2.5000000000000001E-2</v>
          </cell>
        </row>
        <row r="9">
          <cell r="AE9">
            <v>0.83</v>
          </cell>
          <cell r="AF9">
            <v>0.84</v>
          </cell>
          <cell r="AG9">
            <v>0.86</v>
          </cell>
          <cell r="AH9">
            <v>0.87</v>
          </cell>
          <cell r="AI9">
            <v>0.88</v>
          </cell>
          <cell r="AJ9">
            <v>0.9</v>
          </cell>
          <cell r="AK9">
            <v>0.91</v>
          </cell>
          <cell r="AL9">
            <v>0.92</v>
          </cell>
          <cell r="AM9">
            <v>0.94</v>
          </cell>
          <cell r="AN9">
            <v>0.95</v>
          </cell>
          <cell r="AO9">
            <v>0.96</v>
          </cell>
          <cell r="AP9">
            <v>0.98</v>
          </cell>
          <cell r="AQ9">
            <v>0.99</v>
          </cell>
          <cell r="AR9">
            <v>1</v>
          </cell>
          <cell r="AS9">
            <v>1.02</v>
          </cell>
          <cell r="AT9">
            <v>1.03</v>
          </cell>
          <cell r="AU9">
            <v>1.04</v>
          </cell>
          <cell r="AV9">
            <v>1.06</v>
          </cell>
          <cell r="AW9">
            <v>1.07</v>
          </cell>
          <cell r="AX9">
            <v>1.08</v>
          </cell>
          <cell r="AY9">
            <v>1.1000000000000001</v>
          </cell>
          <cell r="AZ9">
            <v>1.1100000000000001</v>
          </cell>
          <cell r="BA9">
            <v>1.1200000000000001</v>
          </cell>
          <cell r="BB9">
            <v>1.1399999999999999</v>
          </cell>
          <cell r="BC9">
            <v>1.07</v>
          </cell>
          <cell r="BD9">
            <v>0.86</v>
          </cell>
          <cell r="BE9">
            <v>0.87</v>
          </cell>
          <cell r="BF9">
            <v>0.89</v>
          </cell>
          <cell r="BG9">
            <v>0.9</v>
          </cell>
          <cell r="BH9">
            <v>0.91</v>
          </cell>
          <cell r="BI9">
            <v>0.93</v>
          </cell>
          <cell r="BJ9">
            <v>0.94</v>
          </cell>
          <cell r="BK9">
            <v>0.95</v>
          </cell>
          <cell r="BL9">
            <v>0.97250000000000003</v>
          </cell>
          <cell r="BM9">
            <v>0.98</v>
          </cell>
          <cell r="BN9">
            <v>0.99</v>
          </cell>
          <cell r="BO9">
            <v>1.01</v>
          </cell>
          <cell r="BP9">
            <v>1.02</v>
          </cell>
          <cell r="BQ9">
            <v>1.03</v>
          </cell>
          <cell r="BR9">
            <v>1.05</v>
          </cell>
          <cell r="BS9">
            <v>1.06</v>
          </cell>
          <cell r="BT9">
            <v>1.07</v>
          </cell>
          <cell r="BU9">
            <v>1.093</v>
          </cell>
          <cell r="BV9">
            <v>1.1000000000000001</v>
          </cell>
          <cell r="BW9">
            <v>1.1100000000000001</v>
          </cell>
          <cell r="BX9">
            <v>1.1299999999999999</v>
          </cell>
          <cell r="BY9">
            <v>1.1399999999999999</v>
          </cell>
          <cell r="BZ9">
            <v>1.1499999999999999</v>
          </cell>
          <cell r="CA9">
            <v>1.17</v>
          </cell>
          <cell r="CB9">
            <v>1.1100000000000001</v>
          </cell>
          <cell r="DJ9" t="str">
            <v>ชุมพร</v>
          </cell>
          <cell r="DK9">
            <v>1.4999999999999999E-2</v>
          </cell>
        </row>
        <row r="10">
          <cell r="AE10">
            <v>1.77</v>
          </cell>
          <cell r="AF10">
            <v>1.8</v>
          </cell>
          <cell r="AG10">
            <v>1.84</v>
          </cell>
          <cell r="AH10">
            <v>1.87</v>
          </cell>
          <cell r="AI10">
            <v>1.9</v>
          </cell>
          <cell r="AJ10">
            <v>1.94</v>
          </cell>
          <cell r="AK10">
            <v>1.97</v>
          </cell>
          <cell r="AL10">
            <v>2</v>
          </cell>
          <cell r="AM10">
            <v>2.04</v>
          </cell>
          <cell r="AN10">
            <v>2.0699999999999998</v>
          </cell>
          <cell r="AO10">
            <v>2.1</v>
          </cell>
          <cell r="AP10">
            <v>2.14</v>
          </cell>
          <cell r="AQ10">
            <v>2.17</v>
          </cell>
          <cell r="AR10">
            <v>2.2000000000000002</v>
          </cell>
          <cell r="AS10">
            <v>2.2400000000000002</v>
          </cell>
          <cell r="AT10">
            <v>2.27</v>
          </cell>
          <cell r="AU10">
            <v>2.29</v>
          </cell>
          <cell r="AV10">
            <v>2.33</v>
          </cell>
          <cell r="AW10">
            <v>2.36</v>
          </cell>
          <cell r="AX10">
            <v>2.39</v>
          </cell>
          <cell r="AY10">
            <v>2.4300000000000002</v>
          </cell>
          <cell r="AZ10">
            <v>2.46</v>
          </cell>
          <cell r="BA10">
            <v>2.4900000000000002</v>
          </cell>
          <cell r="BB10">
            <v>2.5299999999999998</v>
          </cell>
          <cell r="BC10">
            <v>2.37</v>
          </cell>
          <cell r="BD10">
            <v>1.84</v>
          </cell>
          <cell r="BE10">
            <v>1.87</v>
          </cell>
          <cell r="BF10">
            <v>1.91</v>
          </cell>
          <cell r="BG10">
            <v>1.94</v>
          </cell>
          <cell r="BH10">
            <v>1.97</v>
          </cell>
          <cell r="BI10">
            <v>2.0099999999999998</v>
          </cell>
          <cell r="BJ10">
            <v>2.04</v>
          </cell>
          <cell r="BK10">
            <v>2.0699999999999998</v>
          </cell>
          <cell r="BL10">
            <v>2.1074999999999999</v>
          </cell>
          <cell r="BM10">
            <v>2.14</v>
          </cell>
          <cell r="BN10">
            <v>2.17</v>
          </cell>
          <cell r="BO10">
            <v>2.21</v>
          </cell>
          <cell r="BP10">
            <v>2.2400000000000002</v>
          </cell>
          <cell r="BQ10">
            <v>2.27</v>
          </cell>
          <cell r="BR10">
            <v>2.31</v>
          </cell>
          <cell r="BS10">
            <v>2.34</v>
          </cell>
          <cell r="BT10">
            <v>2.36</v>
          </cell>
          <cell r="BU10">
            <v>2.3980000000000001</v>
          </cell>
          <cell r="BV10">
            <v>2.4300000000000002</v>
          </cell>
          <cell r="BW10">
            <v>2.46</v>
          </cell>
          <cell r="BX10">
            <v>2.5</v>
          </cell>
          <cell r="BY10">
            <v>2.5299999999999998</v>
          </cell>
          <cell r="BZ10">
            <v>2.56</v>
          </cell>
          <cell r="CA10">
            <v>2.6</v>
          </cell>
          <cell r="CB10">
            <v>2.4300000000000002</v>
          </cell>
          <cell r="DJ10" t="str">
            <v>เชียงราย</v>
          </cell>
          <cell r="DK10">
            <v>1.4999999999999999E-2</v>
          </cell>
        </row>
        <row r="11">
          <cell r="AE11">
            <v>2.57</v>
          </cell>
          <cell r="AF11">
            <v>2.62</v>
          </cell>
          <cell r="AG11">
            <v>2.67</v>
          </cell>
          <cell r="AH11">
            <v>2.72</v>
          </cell>
          <cell r="AI11">
            <v>2.78</v>
          </cell>
          <cell r="AJ11">
            <v>2.83</v>
          </cell>
          <cell r="AK11">
            <v>2.88</v>
          </cell>
          <cell r="AL11">
            <v>2.93</v>
          </cell>
          <cell r="AM11">
            <v>2.99</v>
          </cell>
          <cell r="AN11">
            <v>3.04</v>
          </cell>
          <cell r="AO11">
            <v>3.09</v>
          </cell>
          <cell r="AP11">
            <v>3.14</v>
          </cell>
          <cell r="AQ11">
            <v>3.2</v>
          </cell>
          <cell r="AR11">
            <v>3.25</v>
          </cell>
          <cell r="AS11">
            <v>3.3</v>
          </cell>
          <cell r="AT11">
            <v>3.35</v>
          </cell>
          <cell r="AU11">
            <v>3.4</v>
          </cell>
          <cell r="AV11">
            <v>3.46</v>
          </cell>
          <cell r="AW11">
            <v>3.51</v>
          </cell>
          <cell r="AX11">
            <v>3.56</v>
          </cell>
          <cell r="AY11">
            <v>3.61</v>
          </cell>
          <cell r="AZ11">
            <v>3.67</v>
          </cell>
          <cell r="BA11">
            <v>3.72</v>
          </cell>
          <cell r="BB11">
            <v>3.77</v>
          </cell>
          <cell r="BC11">
            <v>3.51</v>
          </cell>
          <cell r="BD11">
            <v>2.67</v>
          </cell>
          <cell r="BE11">
            <v>2.72</v>
          </cell>
          <cell r="BF11">
            <v>2.77</v>
          </cell>
          <cell r="BG11">
            <v>2.82</v>
          </cell>
          <cell r="BH11">
            <v>2.88</v>
          </cell>
          <cell r="BI11">
            <v>2.93</v>
          </cell>
          <cell r="BJ11">
            <v>2.98</v>
          </cell>
          <cell r="BK11">
            <v>3.03</v>
          </cell>
          <cell r="BL11">
            <v>3.09</v>
          </cell>
          <cell r="BM11">
            <v>3.14</v>
          </cell>
          <cell r="BN11">
            <v>3.19</v>
          </cell>
          <cell r="BO11">
            <v>3.24</v>
          </cell>
          <cell r="BP11">
            <v>3.3</v>
          </cell>
          <cell r="BQ11">
            <v>3.35</v>
          </cell>
          <cell r="BR11">
            <v>3.4</v>
          </cell>
          <cell r="BS11">
            <v>3.45</v>
          </cell>
          <cell r="BT11">
            <v>3.5</v>
          </cell>
          <cell r="BU11">
            <v>3.5550000000000002</v>
          </cell>
          <cell r="BV11">
            <v>3.61</v>
          </cell>
          <cell r="BW11">
            <v>3.66</v>
          </cell>
          <cell r="BX11">
            <v>3.71</v>
          </cell>
          <cell r="BY11">
            <v>3.77</v>
          </cell>
          <cell r="BZ11">
            <v>3.82</v>
          </cell>
          <cell r="CA11">
            <v>3.87</v>
          </cell>
          <cell r="CB11">
            <v>3.61</v>
          </cell>
          <cell r="DJ11" t="str">
            <v>ตรัง</v>
          </cell>
          <cell r="DK11">
            <v>0.02</v>
          </cell>
        </row>
        <row r="12">
          <cell r="DJ12" t="str">
            <v>ตราด</v>
          </cell>
          <cell r="DK12">
            <v>3.5000000000000003E-2</v>
          </cell>
        </row>
        <row r="13">
          <cell r="DJ13" t="str">
            <v>นครพนม</v>
          </cell>
          <cell r="DK13">
            <v>0.02</v>
          </cell>
        </row>
        <row r="14">
          <cell r="DJ14" t="str">
            <v>นครศรีธรรมราช</v>
          </cell>
          <cell r="DK14">
            <v>0.02</v>
          </cell>
        </row>
        <row r="15">
          <cell r="DJ15" t="str">
            <v>นราธิวาส</v>
          </cell>
          <cell r="DK15">
            <v>0.02</v>
          </cell>
        </row>
        <row r="16">
          <cell r="DG16">
            <v>15.5</v>
          </cell>
          <cell r="DJ16" t="str">
            <v>ปราจีนบุรี</v>
          </cell>
          <cell r="DK16">
            <v>1.4999999999999999E-2</v>
          </cell>
        </row>
        <row r="17">
          <cell r="DG17">
            <v>6.59</v>
          </cell>
          <cell r="DJ17" t="str">
            <v>ปัตตานี</v>
          </cell>
          <cell r="DK17">
            <v>1.4999999999999999E-2</v>
          </cell>
        </row>
        <row r="18">
          <cell r="DG18">
            <v>22.59</v>
          </cell>
          <cell r="DJ18" t="str">
            <v>พังงา</v>
          </cell>
          <cell r="DK18">
            <v>3.5000000000000003E-2</v>
          </cell>
        </row>
        <row r="19">
          <cell r="DG19">
            <v>30.12</v>
          </cell>
          <cell r="DJ19" t="str">
            <v>พัทลุง</v>
          </cell>
          <cell r="DK19">
            <v>0.02</v>
          </cell>
        </row>
        <row r="20">
          <cell r="DG20">
            <v>46.86</v>
          </cell>
          <cell r="DJ20" t="str">
            <v>ภูเก็ต</v>
          </cell>
          <cell r="DK20">
            <v>0.02</v>
          </cell>
        </row>
        <row r="21">
          <cell r="DG21">
            <v>56.72</v>
          </cell>
          <cell r="DJ21" t="str">
            <v>มุกดาหาร</v>
          </cell>
          <cell r="DK21">
            <v>1.4999999999999999E-2</v>
          </cell>
        </row>
        <row r="22">
          <cell r="DJ22" t="str">
            <v>ยโสธร</v>
          </cell>
          <cell r="DK22">
            <v>0.02</v>
          </cell>
        </row>
        <row r="23">
          <cell r="DJ23" t="str">
            <v>ยะลา</v>
          </cell>
          <cell r="DK23">
            <v>1.4999999999999999E-2</v>
          </cell>
        </row>
        <row r="24">
          <cell r="DJ24" t="str">
            <v>ศรีสะเกษ</v>
          </cell>
          <cell r="DK24">
            <v>1.4999999999999999E-2</v>
          </cell>
        </row>
        <row r="25">
          <cell r="DJ25" t="str">
            <v>สกลนคร</v>
          </cell>
          <cell r="DK25">
            <v>1.4999999999999999E-2</v>
          </cell>
        </row>
        <row r="26">
          <cell r="DJ26" t="str">
            <v>สงขลา</v>
          </cell>
          <cell r="DK26">
            <v>1.4999999999999999E-2</v>
          </cell>
        </row>
        <row r="27">
          <cell r="DJ27" t="str">
            <v>สตูล</v>
          </cell>
          <cell r="DK27">
            <v>0.02</v>
          </cell>
        </row>
        <row r="28">
          <cell r="DJ28" t="str">
            <v>สุราษฎร์ธานี</v>
          </cell>
          <cell r="DK28">
            <v>1.4999999999999999E-2</v>
          </cell>
        </row>
        <row r="29">
          <cell r="DJ29" t="str">
            <v>หนองคาย</v>
          </cell>
          <cell r="DK29">
            <v>1.4999999999999999E-2</v>
          </cell>
        </row>
        <row r="30">
          <cell r="DJ30" t="str">
            <v>อำนาจเจริญ</v>
          </cell>
          <cell r="DK30">
            <v>1.4999999999999999E-2</v>
          </cell>
        </row>
        <row r="31">
          <cell r="DJ31" t="str">
            <v>อุบลราชธานี</v>
          </cell>
          <cell r="DK31">
            <v>1.4999999999999999E-2</v>
          </cell>
        </row>
        <row r="34">
          <cell r="L34">
            <v>9</v>
          </cell>
        </row>
        <row r="36">
          <cell r="H36">
            <v>1</v>
          </cell>
        </row>
        <row r="37">
          <cell r="L37">
            <v>0</v>
          </cell>
        </row>
        <row r="41">
          <cell r="A41">
            <v>1</v>
          </cell>
        </row>
        <row r="43">
          <cell r="A43">
            <v>1</v>
          </cell>
        </row>
        <row r="44">
          <cell r="A44">
            <v>1</v>
          </cell>
        </row>
        <row r="63">
          <cell r="A63" t="b">
            <v>0</v>
          </cell>
        </row>
        <row r="64">
          <cell r="A64" t="b">
            <v>0</v>
          </cell>
        </row>
        <row r="65">
          <cell r="A65" t="b">
            <v>0</v>
          </cell>
        </row>
        <row r="66">
          <cell r="A66" t="b">
            <v>0</v>
          </cell>
        </row>
        <row r="67">
          <cell r="A67" t="b">
            <v>0</v>
          </cell>
        </row>
        <row r="68">
          <cell r="A68" t="b">
            <v>0</v>
          </cell>
        </row>
        <row r="69">
          <cell r="A69" t="b">
            <v>0</v>
          </cell>
        </row>
        <row r="70">
          <cell r="A70" t="b">
            <v>0</v>
          </cell>
        </row>
        <row r="71">
          <cell r="A71" t="b">
            <v>0</v>
          </cell>
        </row>
        <row r="72">
          <cell r="A72" t="b">
            <v>0</v>
          </cell>
        </row>
        <row r="73">
          <cell r="A73" t="b">
            <v>0</v>
          </cell>
        </row>
        <row r="74">
          <cell r="A74" t="b">
            <v>0</v>
          </cell>
        </row>
        <row r="75">
          <cell r="A75" t="b">
            <v>0</v>
          </cell>
        </row>
        <row r="76">
          <cell r="A76" t="b">
            <v>0</v>
          </cell>
        </row>
        <row r="77">
          <cell r="A77" t="b">
            <v>0</v>
          </cell>
        </row>
        <row r="78">
          <cell r="A78" t="b">
            <v>0</v>
          </cell>
          <cell r="U78">
            <v>1.3</v>
          </cell>
          <cell r="V78">
            <v>1.37</v>
          </cell>
          <cell r="W78">
            <v>0.12</v>
          </cell>
          <cell r="X78">
            <v>0.13</v>
          </cell>
          <cell r="Y78">
            <v>15</v>
          </cell>
          <cell r="Z78">
            <v>0.6</v>
          </cell>
          <cell r="AA78">
            <v>0.63</v>
          </cell>
          <cell r="AB78" t="str">
            <v>0.60 x 0.60</v>
          </cell>
          <cell r="AC78">
            <v>0.6</v>
          </cell>
          <cell r="AD78">
            <v>0.06</v>
          </cell>
          <cell r="AE78">
            <v>3.7</v>
          </cell>
          <cell r="AF78">
            <v>0.6</v>
          </cell>
          <cell r="AG78">
            <v>0.6</v>
          </cell>
          <cell r="AH78">
            <v>1</v>
          </cell>
          <cell r="AJ78">
            <v>20</v>
          </cell>
          <cell r="AK78">
            <v>20</v>
          </cell>
          <cell r="AL78">
            <v>2.5</v>
          </cell>
          <cell r="AM78">
            <v>26</v>
          </cell>
          <cell r="AQ78" t="str">
            <v>2(1.50 x 1.50)</v>
          </cell>
          <cell r="AR78">
            <v>1.5</v>
          </cell>
          <cell r="AS78">
            <v>1.5</v>
          </cell>
          <cell r="AT78">
            <v>2</v>
          </cell>
          <cell r="AU78">
            <v>22</v>
          </cell>
          <cell r="AV78">
            <v>22.5</v>
          </cell>
        </row>
        <row r="79">
          <cell r="U79">
            <v>1.8</v>
          </cell>
          <cell r="V79">
            <v>1.89</v>
          </cell>
          <cell r="W79">
            <v>0.15</v>
          </cell>
          <cell r="X79">
            <v>0.17</v>
          </cell>
          <cell r="Y79">
            <v>19</v>
          </cell>
          <cell r="Z79">
            <v>0.8</v>
          </cell>
          <cell r="AA79">
            <v>0.84</v>
          </cell>
          <cell r="AB79" t="str">
            <v>0.90 x 0.90 (BC-03A)</v>
          </cell>
          <cell r="AC79">
            <v>0.8</v>
          </cell>
          <cell r="AD79">
            <v>7.3999999999999996E-2</v>
          </cell>
          <cell r="AE79">
            <v>4</v>
          </cell>
          <cell r="AF79">
            <v>0.9</v>
          </cell>
          <cell r="AG79">
            <v>0.9</v>
          </cell>
          <cell r="AH79">
            <v>1</v>
          </cell>
          <cell r="AJ79">
            <v>21.25</v>
          </cell>
          <cell r="AK79">
            <v>20</v>
          </cell>
          <cell r="AQ79">
            <v>33.92</v>
          </cell>
          <cell r="AR79">
            <v>8.4</v>
          </cell>
          <cell r="AS79">
            <v>2.84</v>
          </cell>
        </row>
        <row r="80">
          <cell r="U80">
            <v>2.6</v>
          </cell>
          <cell r="V80">
            <v>2.73</v>
          </cell>
          <cell r="W80">
            <v>0.22</v>
          </cell>
          <cell r="X80">
            <v>0.24</v>
          </cell>
          <cell r="Y80">
            <v>24</v>
          </cell>
          <cell r="Z80">
            <v>0.9</v>
          </cell>
          <cell r="AA80">
            <v>0.95</v>
          </cell>
          <cell r="AB80" t="str">
            <v>0.90 x 0.90 (BC-03)</v>
          </cell>
          <cell r="AC80">
            <v>0.9</v>
          </cell>
          <cell r="AD80">
            <v>0.08</v>
          </cell>
          <cell r="AE80">
            <v>5.3</v>
          </cell>
          <cell r="AF80">
            <v>0.9</v>
          </cell>
          <cell r="AG80">
            <v>0.9</v>
          </cell>
          <cell r="AH80">
            <v>1</v>
          </cell>
          <cell r="AJ80">
            <v>21.25</v>
          </cell>
          <cell r="AK80">
            <v>20</v>
          </cell>
          <cell r="AQ80">
            <v>3.1240000000000001</v>
          </cell>
          <cell r="AR80">
            <v>0.55000000000000004</v>
          </cell>
        </row>
        <row r="81">
          <cell r="U81">
            <v>3</v>
          </cell>
          <cell r="V81">
            <v>3.15</v>
          </cell>
          <cell r="W81">
            <v>0.24</v>
          </cell>
          <cell r="X81">
            <v>0.26</v>
          </cell>
          <cell r="Y81">
            <v>26</v>
          </cell>
          <cell r="Z81">
            <v>1</v>
          </cell>
          <cell r="AA81">
            <v>1.05</v>
          </cell>
          <cell r="AB81" t="str">
            <v>1.20 x 0.90</v>
          </cell>
          <cell r="AC81">
            <v>1</v>
          </cell>
          <cell r="AD81">
            <v>0.09</v>
          </cell>
          <cell r="AE81">
            <v>5.6</v>
          </cell>
          <cell r="AF81">
            <v>1.2</v>
          </cell>
          <cell r="AG81">
            <v>0.9</v>
          </cell>
          <cell r="AH81">
            <v>1</v>
          </cell>
          <cell r="AJ81">
            <v>21.25</v>
          </cell>
          <cell r="AK81">
            <v>20</v>
          </cell>
          <cell r="AQ81">
            <v>174</v>
          </cell>
          <cell r="AR81">
            <v>57</v>
          </cell>
        </row>
        <row r="82">
          <cell r="U82">
            <v>4.2</v>
          </cell>
          <cell r="V82">
            <v>4.41</v>
          </cell>
          <cell r="W82">
            <v>0.31</v>
          </cell>
          <cell r="X82">
            <v>0.34</v>
          </cell>
          <cell r="Y82">
            <v>36</v>
          </cell>
          <cell r="Z82">
            <v>1.1000000000000001</v>
          </cell>
          <cell r="AA82">
            <v>1.1599999999999999</v>
          </cell>
          <cell r="AB82" t="str">
            <v>1.20 x 1.20</v>
          </cell>
          <cell r="AC82">
            <v>1.1000000000000001</v>
          </cell>
          <cell r="AD82">
            <v>0.1</v>
          </cell>
          <cell r="AE82">
            <v>6.8</v>
          </cell>
          <cell r="AF82">
            <v>1.2</v>
          </cell>
          <cell r="AG82">
            <v>1.2</v>
          </cell>
          <cell r="AH82">
            <v>1</v>
          </cell>
          <cell r="AJ82">
            <v>21.25</v>
          </cell>
          <cell r="AK82">
            <v>20</v>
          </cell>
        </row>
        <row r="83">
          <cell r="U83">
            <v>3.4</v>
          </cell>
          <cell r="V83">
            <v>3.57</v>
          </cell>
          <cell r="W83">
            <v>0.26</v>
          </cell>
          <cell r="X83">
            <v>0.28999999999999998</v>
          </cell>
          <cell r="Y83">
            <v>29</v>
          </cell>
          <cell r="Z83">
            <v>1.2</v>
          </cell>
          <cell r="AA83">
            <v>1.26</v>
          </cell>
          <cell r="AB83" t="str">
            <v>1.50 x 0.90</v>
          </cell>
          <cell r="AC83">
            <v>1.2</v>
          </cell>
          <cell r="AD83">
            <v>0.11</v>
          </cell>
          <cell r="AE83">
            <v>5.9</v>
          </cell>
          <cell r="AF83">
            <v>1.5</v>
          </cell>
          <cell r="AG83">
            <v>0.9</v>
          </cell>
          <cell r="AH83">
            <v>1</v>
          </cell>
          <cell r="AJ83">
            <v>22</v>
          </cell>
          <cell r="AK83">
            <v>20</v>
          </cell>
        </row>
        <row r="84">
          <cell r="U84">
            <v>4.5999999999999996</v>
          </cell>
          <cell r="V84">
            <v>4.83</v>
          </cell>
          <cell r="W84">
            <v>0.34</v>
          </cell>
          <cell r="X84">
            <v>0.37</v>
          </cell>
          <cell r="Y84">
            <v>36</v>
          </cell>
          <cell r="Z84">
            <v>1.3</v>
          </cell>
          <cell r="AA84">
            <v>1.37</v>
          </cell>
          <cell r="AB84" t="str">
            <v>1.50 x 1.20</v>
          </cell>
          <cell r="AC84">
            <v>1.3</v>
          </cell>
          <cell r="AD84">
            <v>0.12</v>
          </cell>
          <cell r="AE84">
            <v>7.1</v>
          </cell>
          <cell r="AF84">
            <v>1.5</v>
          </cell>
          <cell r="AG84">
            <v>1.2</v>
          </cell>
          <cell r="AH84">
            <v>1</v>
          </cell>
          <cell r="AJ84">
            <v>22</v>
          </cell>
          <cell r="AK84">
            <v>20</v>
          </cell>
        </row>
        <row r="85">
          <cell r="U85">
            <v>6.8</v>
          </cell>
          <cell r="V85">
            <v>7.14</v>
          </cell>
          <cell r="W85">
            <v>0.5</v>
          </cell>
          <cell r="X85">
            <v>0.55000000000000004</v>
          </cell>
          <cell r="Y85">
            <v>48</v>
          </cell>
          <cell r="Z85">
            <v>1.6</v>
          </cell>
          <cell r="AA85">
            <v>1.68</v>
          </cell>
          <cell r="AB85" t="str">
            <v>1.50 x 1.50</v>
          </cell>
          <cell r="AC85">
            <v>1.6</v>
          </cell>
          <cell r="AD85">
            <v>0.12</v>
          </cell>
          <cell r="AE85">
            <v>8.3000000000000007</v>
          </cell>
          <cell r="AF85">
            <v>1.5</v>
          </cell>
          <cell r="AG85">
            <v>1.5</v>
          </cell>
          <cell r="AH85">
            <v>1</v>
          </cell>
          <cell r="AJ85">
            <v>22</v>
          </cell>
          <cell r="AK85">
            <v>22.5</v>
          </cell>
        </row>
        <row r="86">
          <cell r="U86">
            <v>7.2</v>
          </cell>
          <cell r="V86">
            <v>7.56</v>
          </cell>
          <cell r="W86">
            <v>0.41</v>
          </cell>
          <cell r="X86">
            <v>0.45</v>
          </cell>
          <cell r="Y86">
            <v>39</v>
          </cell>
          <cell r="Z86">
            <v>1.5</v>
          </cell>
          <cell r="AA86">
            <v>1.58</v>
          </cell>
          <cell r="AB86" t="str">
            <v>1.80 x 1.20</v>
          </cell>
          <cell r="AC86">
            <v>1.5</v>
          </cell>
          <cell r="AD86">
            <v>0.13</v>
          </cell>
          <cell r="AE86">
            <v>7.5</v>
          </cell>
          <cell r="AF86">
            <v>1.8</v>
          </cell>
          <cell r="AG86">
            <v>1.2</v>
          </cell>
          <cell r="AH86">
            <v>1</v>
          </cell>
          <cell r="AJ86">
            <v>23.75</v>
          </cell>
          <cell r="AK86">
            <v>20</v>
          </cell>
        </row>
        <row r="87">
          <cell r="U87">
            <v>72</v>
          </cell>
          <cell r="V87">
            <v>75.599999999999994</v>
          </cell>
          <cell r="W87">
            <v>0.55000000000000004</v>
          </cell>
          <cell r="X87">
            <v>0.61</v>
          </cell>
          <cell r="Y87">
            <v>49</v>
          </cell>
          <cell r="Z87">
            <v>1.7</v>
          </cell>
          <cell r="AA87">
            <v>1.79</v>
          </cell>
          <cell r="AB87" t="str">
            <v>1.80 x 1.50</v>
          </cell>
          <cell r="AC87">
            <v>1.7</v>
          </cell>
          <cell r="AD87">
            <v>0.14000000000000001</v>
          </cell>
          <cell r="AE87">
            <v>8.6999999999999993</v>
          </cell>
          <cell r="AF87">
            <v>1.8</v>
          </cell>
          <cell r="AG87">
            <v>1.5</v>
          </cell>
          <cell r="AH87">
            <v>1</v>
          </cell>
          <cell r="AJ87">
            <v>23.75</v>
          </cell>
          <cell r="AK87">
            <v>22.5</v>
          </cell>
        </row>
        <row r="88">
          <cell r="U88">
            <v>9.4</v>
          </cell>
          <cell r="V88">
            <v>9.8699999999999992</v>
          </cell>
          <cell r="W88">
            <v>0.8</v>
          </cell>
          <cell r="X88">
            <v>0.88</v>
          </cell>
          <cell r="Y88">
            <v>61</v>
          </cell>
          <cell r="Z88">
            <v>1.9</v>
          </cell>
          <cell r="AA88">
            <v>2</v>
          </cell>
          <cell r="AB88" t="str">
            <v>1.80 x 1.80</v>
          </cell>
          <cell r="AC88">
            <v>1.9</v>
          </cell>
          <cell r="AD88">
            <v>0.15</v>
          </cell>
          <cell r="AE88">
            <v>9.9</v>
          </cell>
          <cell r="AF88">
            <v>1.8</v>
          </cell>
          <cell r="AG88">
            <v>1.8</v>
          </cell>
          <cell r="AH88">
            <v>1</v>
          </cell>
          <cell r="AJ88">
            <v>23.75</v>
          </cell>
          <cell r="AK88">
            <v>25</v>
          </cell>
          <cell r="AM88">
            <v>26</v>
          </cell>
          <cell r="AQ88" t="str">
            <v>2(1.50 x 1.50)</v>
          </cell>
          <cell r="AR88">
            <v>1.5</v>
          </cell>
          <cell r="AS88">
            <v>1.5</v>
          </cell>
          <cell r="AT88">
            <v>2</v>
          </cell>
          <cell r="AU88">
            <v>22</v>
          </cell>
          <cell r="AV88">
            <v>22.5</v>
          </cell>
        </row>
        <row r="89">
          <cell r="U89">
            <v>10</v>
          </cell>
          <cell r="V89">
            <v>10.5</v>
          </cell>
          <cell r="W89">
            <v>0.9</v>
          </cell>
          <cell r="X89">
            <v>0.99</v>
          </cell>
          <cell r="Y89">
            <v>67</v>
          </cell>
          <cell r="Z89">
            <v>2.1</v>
          </cell>
          <cell r="AA89">
            <v>2.21</v>
          </cell>
          <cell r="AB89" t="str">
            <v>2.10 x 1.80</v>
          </cell>
          <cell r="AC89">
            <v>2.1</v>
          </cell>
          <cell r="AD89">
            <v>0.18</v>
          </cell>
          <cell r="AE89">
            <v>10.1</v>
          </cell>
          <cell r="AF89">
            <v>2.1</v>
          </cell>
          <cell r="AG89">
            <v>1.8</v>
          </cell>
          <cell r="AH89">
            <v>1</v>
          </cell>
          <cell r="AJ89">
            <v>22</v>
          </cell>
          <cell r="AK89">
            <v>25</v>
          </cell>
          <cell r="AQ89">
            <v>33.914999999999999</v>
          </cell>
          <cell r="AR89">
            <v>8.4</v>
          </cell>
          <cell r="AS89">
            <v>2.84</v>
          </cell>
        </row>
        <row r="90">
          <cell r="U90">
            <v>12</v>
          </cell>
          <cell r="V90">
            <v>12.6</v>
          </cell>
          <cell r="W90">
            <v>1.2</v>
          </cell>
          <cell r="X90">
            <v>1.32</v>
          </cell>
          <cell r="Y90">
            <v>76</v>
          </cell>
          <cell r="Z90">
            <v>2.2999999999999998</v>
          </cell>
          <cell r="AA90">
            <v>2.42</v>
          </cell>
          <cell r="AB90" t="str">
            <v>2.10 x 2.10</v>
          </cell>
          <cell r="AC90">
            <v>2.2999999999999998</v>
          </cell>
          <cell r="AD90">
            <v>0.19</v>
          </cell>
          <cell r="AE90">
            <v>11.5</v>
          </cell>
          <cell r="AF90">
            <v>2.1</v>
          </cell>
          <cell r="AG90">
            <v>2.1</v>
          </cell>
          <cell r="AH90">
            <v>1</v>
          </cell>
          <cell r="AJ90">
            <v>22</v>
          </cell>
          <cell r="AK90">
            <v>25</v>
          </cell>
          <cell r="AQ90">
            <v>3.1240000000000001</v>
          </cell>
          <cell r="AR90">
            <v>0.55000000000000004</v>
          </cell>
        </row>
        <row r="91">
          <cell r="U91">
            <v>13</v>
          </cell>
          <cell r="V91">
            <v>13.65</v>
          </cell>
          <cell r="W91">
            <v>1.3</v>
          </cell>
          <cell r="X91">
            <v>1.43</v>
          </cell>
          <cell r="Y91">
            <v>78</v>
          </cell>
          <cell r="Z91">
            <v>2.4</v>
          </cell>
          <cell r="AA91">
            <v>2.52</v>
          </cell>
          <cell r="AB91" t="str">
            <v>2.40 x 2.10</v>
          </cell>
          <cell r="AC91">
            <v>2.4</v>
          </cell>
          <cell r="AD91">
            <v>0.22</v>
          </cell>
          <cell r="AE91">
            <v>12</v>
          </cell>
          <cell r="AF91">
            <v>2.4</v>
          </cell>
          <cell r="AG91">
            <v>2.1</v>
          </cell>
          <cell r="AH91">
            <v>1</v>
          </cell>
          <cell r="AJ91">
            <v>23.25</v>
          </cell>
          <cell r="AK91">
            <v>25</v>
          </cell>
          <cell r="AQ91">
            <v>174</v>
          </cell>
          <cell r="AR91">
            <v>57</v>
          </cell>
        </row>
        <row r="92">
          <cell r="U92">
            <v>16</v>
          </cell>
          <cell r="V92">
            <v>16.8</v>
          </cell>
          <cell r="W92">
            <v>1.8</v>
          </cell>
          <cell r="X92">
            <v>1.98</v>
          </cell>
          <cell r="Y92">
            <v>90</v>
          </cell>
          <cell r="Z92">
            <v>2.5</v>
          </cell>
          <cell r="AA92">
            <v>2.63</v>
          </cell>
          <cell r="AB92" t="str">
            <v>2.4 0x 2.40</v>
          </cell>
          <cell r="AC92">
            <v>2.5</v>
          </cell>
          <cell r="AD92">
            <v>0.23</v>
          </cell>
          <cell r="AE92">
            <v>13</v>
          </cell>
          <cell r="AF92">
            <v>2.4</v>
          </cell>
          <cell r="AG92">
            <v>2.4</v>
          </cell>
          <cell r="AH92">
            <v>1</v>
          </cell>
          <cell r="AJ92">
            <v>23.25</v>
          </cell>
          <cell r="AK92">
            <v>25</v>
          </cell>
        </row>
        <row r="93">
          <cell r="U93">
            <v>16.5</v>
          </cell>
          <cell r="V93">
            <v>17.329999999999998</v>
          </cell>
          <cell r="W93">
            <v>2</v>
          </cell>
          <cell r="X93">
            <v>2.2000000000000002</v>
          </cell>
          <cell r="Y93">
            <v>99</v>
          </cell>
          <cell r="Z93">
            <v>2.7</v>
          </cell>
          <cell r="AA93">
            <v>2.84</v>
          </cell>
          <cell r="AB93" t="str">
            <v>2.70 x 2.40</v>
          </cell>
          <cell r="AC93">
            <v>2.7</v>
          </cell>
          <cell r="AD93">
            <v>0.25</v>
          </cell>
          <cell r="AE93">
            <v>13</v>
          </cell>
          <cell r="AF93">
            <v>2.7</v>
          </cell>
          <cell r="AG93">
            <v>2.4</v>
          </cell>
          <cell r="AH93">
            <v>1</v>
          </cell>
          <cell r="AJ93">
            <v>24.5</v>
          </cell>
          <cell r="AK93">
            <v>25</v>
          </cell>
        </row>
        <row r="94">
          <cell r="U94">
            <v>20</v>
          </cell>
          <cell r="V94">
            <v>21</v>
          </cell>
          <cell r="W94">
            <v>2.6</v>
          </cell>
          <cell r="X94">
            <v>2.86</v>
          </cell>
          <cell r="Y94">
            <v>110</v>
          </cell>
          <cell r="Z94">
            <v>3</v>
          </cell>
          <cell r="AA94">
            <v>3.15</v>
          </cell>
          <cell r="AB94" t="str">
            <v>2.70 x 2.70</v>
          </cell>
          <cell r="AC94">
            <v>3</v>
          </cell>
          <cell r="AD94">
            <v>0.26</v>
          </cell>
          <cell r="AE94">
            <v>14</v>
          </cell>
          <cell r="AF94">
            <v>2.7</v>
          </cell>
          <cell r="AG94">
            <v>2.7</v>
          </cell>
          <cell r="AH94">
            <v>1</v>
          </cell>
          <cell r="AJ94">
            <v>24</v>
          </cell>
          <cell r="AK94">
            <v>27.5</v>
          </cell>
        </row>
        <row r="95">
          <cell r="U95">
            <v>21</v>
          </cell>
          <cell r="V95">
            <v>22.05</v>
          </cell>
          <cell r="W95">
            <v>2.7</v>
          </cell>
          <cell r="X95">
            <v>2.97</v>
          </cell>
          <cell r="Y95">
            <v>114</v>
          </cell>
          <cell r="Z95">
            <v>3.2</v>
          </cell>
          <cell r="AA95">
            <v>3.36</v>
          </cell>
          <cell r="AB95" t="str">
            <v>3.00 x 2.70</v>
          </cell>
          <cell r="AC95">
            <v>3.2</v>
          </cell>
          <cell r="AD95">
            <v>0.28000000000000003</v>
          </cell>
          <cell r="AE95">
            <v>14.7</v>
          </cell>
          <cell r="AF95">
            <v>3</v>
          </cell>
          <cell r="AG95">
            <v>2.7</v>
          </cell>
          <cell r="AH95">
            <v>1</v>
          </cell>
          <cell r="AJ95">
            <v>25</v>
          </cell>
          <cell r="AK95">
            <v>27.5</v>
          </cell>
        </row>
        <row r="96">
          <cell r="U96">
            <v>25</v>
          </cell>
          <cell r="V96">
            <v>26.25</v>
          </cell>
          <cell r="W96">
            <v>4.5999999999999996</v>
          </cell>
          <cell r="X96">
            <v>5.0599999999999996</v>
          </cell>
          <cell r="Y96">
            <v>129</v>
          </cell>
          <cell r="Z96">
            <v>3.4</v>
          </cell>
          <cell r="AA96">
            <v>3.57</v>
          </cell>
          <cell r="AB96" t="str">
            <v>3.00 x 3.00</v>
          </cell>
          <cell r="AC96">
            <v>3.4</v>
          </cell>
          <cell r="AD96">
            <v>0.33</v>
          </cell>
          <cell r="AE96">
            <v>15.9</v>
          </cell>
          <cell r="AF96">
            <v>3</v>
          </cell>
          <cell r="AG96">
            <v>3</v>
          </cell>
          <cell r="AH96">
            <v>1</v>
          </cell>
          <cell r="AJ96">
            <v>25</v>
          </cell>
          <cell r="AK96">
            <v>30</v>
          </cell>
        </row>
        <row r="97">
          <cell r="U97">
            <v>28</v>
          </cell>
          <cell r="V97">
            <v>29.4</v>
          </cell>
          <cell r="W97">
            <v>4.7</v>
          </cell>
          <cell r="X97">
            <v>5.17</v>
          </cell>
          <cell r="Y97">
            <v>136</v>
          </cell>
          <cell r="Z97">
            <v>3.8</v>
          </cell>
          <cell r="AA97">
            <v>3.99</v>
          </cell>
          <cell r="AB97" t="str">
            <v>3.30 x 3.00</v>
          </cell>
          <cell r="AC97">
            <v>3.8</v>
          </cell>
          <cell r="AD97">
            <v>0.36</v>
          </cell>
          <cell r="AE97">
            <v>16.2</v>
          </cell>
          <cell r="AF97">
            <v>3.3</v>
          </cell>
          <cell r="AG97">
            <v>3</v>
          </cell>
          <cell r="AH97">
            <v>1</v>
          </cell>
          <cell r="AJ97">
            <v>26.5</v>
          </cell>
          <cell r="AK97">
            <v>30</v>
          </cell>
          <cell r="AM97">
            <v>8</v>
          </cell>
          <cell r="AQ97" t="str">
            <v>1.50 x 1.50</v>
          </cell>
          <cell r="AR97">
            <v>1.5</v>
          </cell>
          <cell r="AS97">
            <v>1.5</v>
          </cell>
          <cell r="AT97">
            <v>1</v>
          </cell>
          <cell r="AU97">
            <v>22</v>
          </cell>
          <cell r="AV97">
            <v>22.5</v>
          </cell>
        </row>
        <row r="98">
          <cell r="U98">
            <v>34</v>
          </cell>
          <cell r="V98">
            <v>35.700000000000003</v>
          </cell>
          <cell r="W98">
            <v>6.3</v>
          </cell>
          <cell r="X98">
            <v>6.93</v>
          </cell>
          <cell r="Y98">
            <v>156</v>
          </cell>
          <cell r="Z98">
            <v>4.0999999999999996</v>
          </cell>
          <cell r="AA98">
            <v>4.3099999999999996</v>
          </cell>
          <cell r="AB98" t="str">
            <v>3.30 x 3.30</v>
          </cell>
          <cell r="AC98">
            <v>4.0999999999999996</v>
          </cell>
          <cell r="AD98">
            <v>0.37</v>
          </cell>
          <cell r="AE98">
            <v>17.5</v>
          </cell>
          <cell r="AF98">
            <v>3.3</v>
          </cell>
          <cell r="AG98">
            <v>3.3</v>
          </cell>
          <cell r="AH98">
            <v>1</v>
          </cell>
          <cell r="AJ98">
            <v>26.5</v>
          </cell>
          <cell r="AK98">
            <v>32.5</v>
          </cell>
          <cell r="AQ98">
            <v>22.26</v>
          </cell>
          <cell r="AR98">
            <v>7.14</v>
          </cell>
          <cell r="AS98">
            <v>1.68</v>
          </cell>
        </row>
        <row r="99">
          <cell r="U99">
            <v>35</v>
          </cell>
          <cell r="V99">
            <v>36.75</v>
          </cell>
          <cell r="W99">
            <v>6.4</v>
          </cell>
          <cell r="X99">
            <v>7.04</v>
          </cell>
          <cell r="Y99">
            <v>162</v>
          </cell>
          <cell r="Z99">
            <v>4.4000000000000004</v>
          </cell>
          <cell r="AA99">
            <v>4.62</v>
          </cell>
          <cell r="AB99" t="str">
            <v>3.60 x 3.30</v>
          </cell>
          <cell r="AC99">
            <v>4.4000000000000004</v>
          </cell>
          <cell r="AD99">
            <v>0.45</v>
          </cell>
          <cell r="AE99">
            <v>18</v>
          </cell>
          <cell r="AF99">
            <v>3.6</v>
          </cell>
          <cell r="AG99">
            <v>3.3</v>
          </cell>
          <cell r="AH99">
            <v>1</v>
          </cell>
          <cell r="AJ99">
            <v>28.75</v>
          </cell>
          <cell r="AK99">
            <v>32.5</v>
          </cell>
          <cell r="AQ99">
            <v>1.738</v>
          </cell>
          <cell r="AR99">
            <v>0.55000000000000004</v>
          </cell>
        </row>
        <row r="100">
          <cell r="U100">
            <v>42</v>
          </cell>
          <cell r="V100">
            <v>44.1</v>
          </cell>
          <cell r="W100">
            <v>8.6999999999999993</v>
          </cell>
          <cell r="X100">
            <v>9.57</v>
          </cell>
          <cell r="Y100">
            <v>180</v>
          </cell>
          <cell r="Z100">
            <v>4.7</v>
          </cell>
          <cell r="AA100">
            <v>4.9400000000000004</v>
          </cell>
          <cell r="AB100" t="str">
            <v>3.60 x 3.60</v>
          </cell>
          <cell r="AC100">
            <v>4.7</v>
          </cell>
          <cell r="AD100">
            <v>0.5</v>
          </cell>
          <cell r="AE100">
            <v>19</v>
          </cell>
          <cell r="AF100">
            <v>3.6</v>
          </cell>
          <cell r="AG100">
            <v>3.6</v>
          </cell>
          <cell r="AH100">
            <v>1</v>
          </cell>
          <cell r="AJ100">
            <v>28.25</v>
          </cell>
          <cell r="AK100">
            <v>35</v>
          </cell>
          <cell r="AQ100">
            <v>122.7</v>
          </cell>
          <cell r="AR100">
            <v>48</v>
          </cell>
        </row>
        <row r="101">
          <cell r="U101">
            <v>5.0999999999999996</v>
          </cell>
          <cell r="V101">
            <v>5.36</v>
          </cell>
          <cell r="W101">
            <v>0.3</v>
          </cell>
          <cell r="X101">
            <v>0.33</v>
          </cell>
          <cell r="Y101">
            <v>41</v>
          </cell>
          <cell r="Z101">
            <v>2.2000000000000002</v>
          </cell>
          <cell r="AA101">
            <v>2.31</v>
          </cell>
          <cell r="AB101" t="str">
            <v>2(1.50 x 0.90)</v>
          </cell>
          <cell r="AC101">
            <v>2.2000000000000002</v>
          </cell>
          <cell r="AD101">
            <v>0.25</v>
          </cell>
          <cell r="AE101">
            <v>9</v>
          </cell>
          <cell r="AF101">
            <v>1.5</v>
          </cell>
          <cell r="AG101">
            <v>0.9</v>
          </cell>
          <cell r="AH101">
            <v>2</v>
          </cell>
          <cell r="AJ101">
            <v>22</v>
          </cell>
          <cell r="AK101">
            <v>20</v>
          </cell>
        </row>
        <row r="102">
          <cell r="U102">
            <v>7</v>
          </cell>
          <cell r="V102">
            <v>7.35</v>
          </cell>
          <cell r="W102">
            <v>0.4</v>
          </cell>
          <cell r="X102">
            <v>0.44</v>
          </cell>
          <cell r="Y102">
            <v>48</v>
          </cell>
          <cell r="Z102">
            <v>2.4</v>
          </cell>
          <cell r="AA102">
            <v>2.52</v>
          </cell>
          <cell r="AB102" t="str">
            <v>2(1.50 x 1.20)</v>
          </cell>
          <cell r="AC102">
            <v>2.4</v>
          </cell>
          <cell r="AD102">
            <v>0.25</v>
          </cell>
          <cell r="AE102">
            <v>11</v>
          </cell>
          <cell r="AF102">
            <v>1.5</v>
          </cell>
          <cell r="AG102">
            <v>1.2</v>
          </cell>
          <cell r="AH102">
            <v>2</v>
          </cell>
          <cell r="AJ102">
            <v>22</v>
          </cell>
          <cell r="AK102">
            <v>20</v>
          </cell>
        </row>
        <row r="103">
          <cell r="U103">
            <v>8</v>
          </cell>
          <cell r="V103">
            <v>8.4</v>
          </cell>
          <cell r="W103">
            <v>0.5</v>
          </cell>
          <cell r="X103">
            <v>0.55000000000000004</v>
          </cell>
          <cell r="Y103">
            <v>57</v>
          </cell>
          <cell r="Z103">
            <v>2.7</v>
          </cell>
          <cell r="AA103">
            <v>2.84</v>
          </cell>
          <cell r="AB103" t="str">
            <v>2(1.50 x 1.50)</v>
          </cell>
          <cell r="AC103">
            <v>2.7</v>
          </cell>
          <cell r="AD103">
            <v>0.26</v>
          </cell>
          <cell r="AE103">
            <v>13</v>
          </cell>
          <cell r="AF103">
            <v>1.5</v>
          </cell>
          <cell r="AG103">
            <v>1.5</v>
          </cell>
          <cell r="AH103">
            <v>2</v>
          </cell>
          <cell r="AJ103">
            <v>22</v>
          </cell>
          <cell r="AK103">
            <v>22.5</v>
          </cell>
        </row>
        <row r="104">
          <cell r="U104">
            <v>8</v>
          </cell>
          <cell r="V104">
            <v>8.4</v>
          </cell>
          <cell r="W104">
            <v>0.6</v>
          </cell>
          <cell r="X104">
            <v>0.66</v>
          </cell>
          <cell r="Y104">
            <v>53</v>
          </cell>
          <cell r="Z104">
            <v>2.8</v>
          </cell>
          <cell r="AA104">
            <v>2.94</v>
          </cell>
          <cell r="AB104" t="str">
            <v>2(1.80 x 1.20)</v>
          </cell>
          <cell r="AC104">
            <v>2.8</v>
          </cell>
          <cell r="AD104">
            <v>0.27</v>
          </cell>
          <cell r="AE104">
            <v>12</v>
          </cell>
          <cell r="AF104">
            <v>1.8</v>
          </cell>
          <cell r="AG104">
            <v>1.2</v>
          </cell>
          <cell r="AH104">
            <v>2</v>
          </cell>
          <cell r="AJ104">
            <v>23.75</v>
          </cell>
          <cell r="AK104">
            <v>20</v>
          </cell>
        </row>
        <row r="105">
          <cell r="U105">
            <v>11</v>
          </cell>
          <cell r="V105">
            <v>11.55</v>
          </cell>
          <cell r="W105">
            <v>0.7</v>
          </cell>
          <cell r="X105">
            <v>0.77</v>
          </cell>
          <cell r="Y105">
            <v>65</v>
          </cell>
          <cell r="Z105">
            <v>3</v>
          </cell>
          <cell r="AA105">
            <v>3.15</v>
          </cell>
          <cell r="AB105" t="str">
            <v>2(1.80 x 1.50)</v>
          </cell>
          <cell r="AC105">
            <v>3</v>
          </cell>
          <cell r="AD105">
            <v>0.27</v>
          </cell>
          <cell r="AE105">
            <v>13</v>
          </cell>
          <cell r="AF105">
            <v>1.8</v>
          </cell>
          <cell r="AG105">
            <v>1.5</v>
          </cell>
          <cell r="AH105">
            <v>2</v>
          </cell>
          <cell r="AJ105">
            <v>23.75</v>
          </cell>
          <cell r="AK105">
            <v>22.5</v>
          </cell>
        </row>
        <row r="106">
          <cell r="U106">
            <v>14</v>
          </cell>
          <cell r="V106">
            <v>14.7</v>
          </cell>
          <cell r="W106">
            <v>1</v>
          </cell>
          <cell r="X106">
            <v>1.1000000000000001</v>
          </cell>
          <cell r="Y106">
            <v>77</v>
          </cell>
          <cell r="Z106">
            <v>3.4</v>
          </cell>
          <cell r="AA106">
            <v>3.57</v>
          </cell>
          <cell r="AB106" t="str">
            <v>2(1.80 x 1.80)</v>
          </cell>
          <cell r="AC106">
            <v>3.4</v>
          </cell>
          <cell r="AD106">
            <v>0.28000000000000003</v>
          </cell>
          <cell r="AE106">
            <v>15</v>
          </cell>
          <cell r="AF106">
            <v>1.8</v>
          </cell>
          <cell r="AG106">
            <v>1.8</v>
          </cell>
          <cell r="AH106">
            <v>2</v>
          </cell>
          <cell r="AJ106">
            <v>23.75</v>
          </cell>
          <cell r="AK106">
            <v>25</v>
          </cell>
          <cell r="AM106">
            <v>69</v>
          </cell>
          <cell r="AQ106" t="str">
            <v>4(3.30 x 3.00)</v>
          </cell>
          <cell r="AR106">
            <v>3.3</v>
          </cell>
          <cell r="AS106">
            <v>3</v>
          </cell>
          <cell r="AT106">
            <v>4</v>
          </cell>
          <cell r="AU106">
            <v>26.5</v>
          </cell>
          <cell r="AV106">
            <v>30</v>
          </cell>
        </row>
        <row r="107">
          <cell r="U107">
            <v>15</v>
          </cell>
          <cell r="V107">
            <v>15.75</v>
          </cell>
          <cell r="W107">
            <v>1.2</v>
          </cell>
          <cell r="X107">
            <v>1.32</v>
          </cell>
          <cell r="Y107">
            <v>83</v>
          </cell>
          <cell r="Z107">
            <v>3.8</v>
          </cell>
          <cell r="AA107">
            <v>3.99</v>
          </cell>
          <cell r="AB107" t="str">
            <v>2(2.10 x 1.80)</v>
          </cell>
          <cell r="AC107">
            <v>3.8</v>
          </cell>
          <cell r="AD107">
            <v>0.34</v>
          </cell>
          <cell r="AE107">
            <v>16</v>
          </cell>
          <cell r="AF107">
            <v>2.1</v>
          </cell>
          <cell r="AG107">
            <v>1.8</v>
          </cell>
          <cell r="AH107">
            <v>2</v>
          </cell>
          <cell r="AJ107">
            <v>22</v>
          </cell>
          <cell r="AK107">
            <v>25</v>
          </cell>
          <cell r="AQ107">
            <v>117.81</v>
          </cell>
          <cell r="AR107">
            <v>66.150000000000006</v>
          </cell>
          <cell r="AS107">
            <v>12.92</v>
          </cell>
        </row>
        <row r="108">
          <cell r="U108">
            <v>18</v>
          </cell>
          <cell r="V108">
            <v>18.899999999999999</v>
          </cell>
          <cell r="W108">
            <v>1.6</v>
          </cell>
          <cell r="X108">
            <v>1.76</v>
          </cell>
          <cell r="Y108">
            <v>96</v>
          </cell>
          <cell r="Z108">
            <v>4</v>
          </cell>
          <cell r="AA108">
            <v>4.2</v>
          </cell>
          <cell r="AB108" t="str">
            <v>2(2.10 x 2.10)</v>
          </cell>
          <cell r="AC108">
            <v>4</v>
          </cell>
          <cell r="AD108">
            <v>0.35</v>
          </cell>
          <cell r="AE108">
            <v>18</v>
          </cell>
          <cell r="AF108">
            <v>2.1</v>
          </cell>
          <cell r="AG108">
            <v>2.1</v>
          </cell>
          <cell r="AH108">
            <v>2</v>
          </cell>
          <cell r="AJ108">
            <v>22</v>
          </cell>
          <cell r="AK108">
            <v>25</v>
          </cell>
          <cell r="AQ108">
            <v>13.42</v>
          </cell>
          <cell r="AR108">
            <v>8.58</v>
          </cell>
        </row>
        <row r="109">
          <cell r="B109">
            <v>0</v>
          </cell>
          <cell r="U109">
            <v>18</v>
          </cell>
          <cell r="V109">
            <v>18.899999999999999</v>
          </cell>
          <cell r="W109">
            <v>1.7</v>
          </cell>
          <cell r="X109">
            <v>1.87</v>
          </cell>
          <cell r="Y109">
            <v>98</v>
          </cell>
          <cell r="Z109">
            <v>4.3</v>
          </cell>
          <cell r="AA109">
            <v>4.5199999999999996</v>
          </cell>
          <cell r="AB109" t="str">
            <v>2(2.40 x 2.10)</v>
          </cell>
          <cell r="AC109">
            <v>4.3</v>
          </cell>
          <cell r="AD109">
            <v>0.4</v>
          </cell>
          <cell r="AE109">
            <v>18</v>
          </cell>
          <cell r="AF109">
            <v>2.4</v>
          </cell>
          <cell r="AG109">
            <v>2.1</v>
          </cell>
          <cell r="AH109">
            <v>2</v>
          </cell>
          <cell r="AJ109">
            <v>23.25</v>
          </cell>
          <cell r="AK109">
            <v>25</v>
          </cell>
          <cell r="AQ109">
            <v>404</v>
          </cell>
          <cell r="AR109">
            <v>228</v>
          </cell>
        </row>
        <row r="110">
          <cell r="B110">
            <v>0</v>
          </cell>
          <cell r="U110">
            <v>22</v>
          </cell>
          <cell r="V110">
            <v>23.1</v>
          </cell>
          <cell r="W110">
            <v>2.2999999999999998</v>
          </cell>
          <cell r="X110">
            <v>2.5299999999999998</v>
          </cell>
          <cell r="Y110">
            <v>113</v>
          </cell>
          <cell r="Z110">
            <v>4.4000000000000004</v>
          </cell>
          <cell r="AA110">
            <v>4.62</v>
          </cell>
          <cell r="AB110" t="str">
            <v>2(2.40 x 2.40)</v>
          </cell>
          <cell r="AC110">
            <v>4.4000000000000004</v>
          </cell>
          <cell r="AD110">
            <v>0.4</v>
          </cell>
          <cell r="AE110">
            <v>20</v>
          </cell>
          <cell r="AF110">
            <v>2.4</v>
          </cell>
          <cell r="AG110">
            <v>2.4</v>
          </cell>
          <cell r="AH110">
            <v>2</v>
          </cell>
          <cell r="AJ110">
            <v>23.25</v>
          </cell>
          <cell r="AK110">
            <v>25</v>
          </cell>
        </row>
        <row r="111">
          <cell r="U111">
            <v>24</v>
          </cell>
          <cell r="V111">
            <v>25.2</v>
          </cell>
          <cell r="W111">
            <v>2.5</v>
          </cell>
          <cell r="X111">
            <v>2.75</v>
          </cell>
          <cell r="Y111">
            <v>117</v>
          </cell>
          <cell r="Z111">
            <v>4.7</v>
          </cell>
          <cell r="AA111">
            <v>4.9400000000000004</v>
          </cell>
          <cell r="AB111" t="str">
            <v>2(2.70 x 2.40)</v>
          </cell>
          <cell r="AC111">
            <v>4.7</v>
          </cell>
          <cell r="AD111">
            <v>0.43</v>
          </cell>
          <cell r="AE111">
            <v>21</v>
          </cell>
          <cell r="AF111">
            <v>2.7</v>
          </cell>
          <cell r="AG111">
            <v>2.4</v>
          </cell>
          <cell r="AH111">
            <v>2</v>
          </cell>
          <cell r="AJ111">
            <v>24.5</v>
          </cell>
          <cell r="AK111">
            <v>25</v>
          </cell>
        </row>
        <row r="112">
          <cell r="B112">
            <v>0</v>
          </cell>
          <cell r="U112">
            <v>28</v>
          </cell>
          <cell r="V112">
            <v>29.4</v>
          </cell>
          <cell r="W112">
            <v>3.2</v>
          </cell>
          <cell r="X112">
            <v>3.52</v>
          </cell>
          <cell r="Y112">
            <v>132</v>
          </cell>
          <cell r="Z112">
            <v>5.2</v>
          </cell>
          <cell r="AA112">
            <v>5.46</v>
          </cell>
          <cell r="AB112" t="str">
            <v>2(2.70 x 2.70)</v>
          </cell>
          <cell r="AC112">
            <v>5.2</v>
          </cell>
          <cell r="AD112">
            <v>0.45</v>
          </cell>
          <cell r="AE112">
            <v>22.5</v>
          </cell>
          <cell r="AF112">
            <v>2.7</v>
          </cell>
          <cell r="AG112">
            <v>2.7</v>
          </cell>
          <cell r="AH112">
            <v>2</v>
          </cell>
          <cell r="AJ112">
            <v>24</v>
          </cell>
          <cell r="AK112">
            <v>27.5</v>
          </cell>
        </row>
        <row r="113">
          <cell r="U113">
            <v>31</v>
          </cell>
          <cell r="V113">
            <v>32.549999999999997</v>
          </cell>
          <cell r="W113">
            <v>5.3</v>
          </cell>
          <cell r="X113">
            <v>5.83</v>
          </cell>
          <cell r="Y113">
            <v>138</v>
          </cell>
          <cell r="Z113">
            <v>5.6</v>
          </cell>
          <cell r="AA113">
            <v>5.88</v>
          </cell>
          <cell r="AB113" t="str">
            <v>2(3.00 x 2.70)</v>
          </cell>
          <cell r="AC113">
            <v>5.6</v>
          </cell>
          <cell r="AD113">
            <v>0.5</v>
          </cell>
          <cell r="AE113">
            <v>23</v>
          </cell>
          <cell r="AF113">
            <v>3</v>
          </cell>
          <cell r="AG113">
            <v>2.7</v>
          </cell>
          <cell r="AH113">
            <v>2</v>
          </cell>
          <cell r="AJ113">
            <v>25</v>
          </cell>
          <cell r="AK113">
            <v>27.5</v>
          </cell>
        </row>
        <row r="114">
          <cell r="B114">
            <v>0</v>
          </cell>
          <cell r="U114">
            <v>37</v>
          </cell>
          <cell r="V114">
            <v>38.85</v>
          </cell>
          <cell r="W114">
            <v>5.8</v>
          </cell>
          <cell r="X114">
            <v>6.38</v>
          </cell>
          <cell r="Y114">
            <v>159</v>
          </cell>
          <cell r="Z114">
            <v>6.1</v>
          </cell>
          <cell r="AA114">
            <v>6.41</v>
          </cell>
          <cell r="AB114" t="str">
            <v>2(3.00 x 3.00)</v>
          </cell>
          <cell r="AC114">
            <v>6.1</v>
          </cell>
          <cell r="AD114">
            <v>0.61</v>
          </cell>
          <cell r="AE114">
            <v>25</v>
          </cell>
          <cell r="AF114">
            <v>3</v>
          </cell>
          <cell r="AG114">
            <v>3</v>
          </cell>
          <cell r="AH114">
            <v>2</v>
          </cell>
          <cell r="AJ114">
            <v>25</v>
          </cell>
          <cell r="AK114">
            <v>30</v>
          </cell>
        </row>
        <row r="115">
          <cell r="U115">
            <v>40</v>
          </cell>
          <cell r="V115">
            <v>42</v>
          </cell>
          <cell r="W115">
            <v>6</v>
          </cell>
          <cell r="X115">
            <v>6.6</v>
          </cell>
          <cell r="Y115">
            <v>165</v>
          </cell>
          <cell r="Z115">
            <v>6.6</v>
          </cell>
          <cell r="AA115">
            <v>6.93</v>
          </cell>
          <cell r="AB115" t="str">
            <v>2(3.30 x 3.00)</v>
          </cell>
          <cell r="AC115">
            <v>6.6</v>
          </cell>
          <cell r="AD115">
            <v>0.64</v>
          </cell>
          <cell r="AE115">
            <v>26</v>
          </cell>
          <cell r="AF115">
            <v>3.3</v>
          </cell>
          <cell r="AG115">
            <v>3</v>
          </cell>
          <cell r="AH115">
            <v>2</v>
          </cell>
          <cell r="AJ115">
            <v>26.5</v>
          </cell>
          <cell r="AK115">
            <v>30</v>
          </cell>
        </row>
        <row r="116">
          <cell r="U116">
            <v>47</v>
          </cell>
          <cell r="V116">
            <v>49.35</v>
          </cell>
          <cell r="W116">
            <v>8.1</v>
          </cell>
          <cell r="X116">
            <v>8.91</v>
          </cell>
          <cell r="Y116">
            <v>186</v>
          </cell>
          <cell r="Z116">
            <v>7.1</v>
          </cell>
          <cell r="AA116">
            <v>7.46</v>
          </cell>
          <cell r="AB116" t="str">
            <v>2(3.30 x 3.30)</v>
          </cell>
          <cell r="AC116">
            <v>7.1</v>
          </cell>
          <cell r="AD116">
            <v>0.66</v>
          </cell>
          <cell r="AE116">
            <v>27</v>
          </cell>
          <cell r="AF116">
            <v>3.3</v>
          </cell>
          <cell r="AG116">
            <v>3.3</v>
          </cell>
          <cell r="AH116">
            <v>2</v>
          </cell>
          <cell r="AJ116">
            <v>26.5</v>
          </cell>
          <cell r="AK116">
            <v>32.5</v>
          </cell>
        </row>
        <row r="117">
          <cell r="A117">
            <v>2</v>
          </cell>
          <cell r="U117">
            <v>50.4</v>
          </cell>
          <cell r="V117">
            <v>52.92</v>
          </cell>
          <cell r="W117">
            <v>8.3000000000000007</v>
          </cell>
          <cell r="X117">
            <v>9.1300000000000008</v>
          </cell>
          <cell r="Y117">
            <v>190</v>
          </cell>
          <cell r="Z117">
            <v>7.6</v>
          </cell>
          <cell r="AA117">
            <v>7.98</v>
          </cell>
          <cell r="AB117" t="str">
            <v>2(3.60 x 3.30)</v>
          </cell>
          <cell r="AC117">
            <v>7.6</v>
          </cell>
          <cell r="AD117">
            <v>0.77</v>
          </cell>
          <cell r="AE117">
            <v>20</v>
          </cell>
          <cell r="AF117">
            <v>3.6</v>
          </cell>
          <cell r="AG117">
            <v>3.3</v>
          </cell>
          <cell r="AH117">
            <v>2</v>
          </cell>
          <cell r="AJ117">
            <v>28.75</v>
          </cell>
          <cell r="AK117">
            <v>32.5</v>
          </cell>
        </row>
        <row r="118">
          <cell r="U118">
            <v>57.6</v>
          </cell>
          <cell r="V118">
            <v>60.48</v>
          </cell>
          <cell r="W118">
            <v>11</v>
          </cell>
          <cell r="X118">
            <v>12.1</v>
          </cell>
          <cell r="Y118">
            <v>212</v>
          </cell>
          <cell r="Z118">
            <v>8.1999999999999993</v>
          </cell>
          <cell r="AA118">
            <v>8.61</v>
          </cell>
          <cell r="AB118" t="str">
            <v>2(3.60 x 3.60)</v>
          </cell>
          <cell r="AC118">
            <v>8.1999999999999993</v>
          </cell>
          <cell r="AD118">
            <v>0.82</v>
          </cell>
          <cell r="AE118">
            <v>30</v>
          </cell>
          <cell r="AF118">
            <v>3.6</v>
          </cell>
          <cell r="AG118">
            <v>3.6</v>
          </cell>
          <cell r="AH118">
            <v>2</v>
          </cell>
          <cell r="AJ118">
            <v>28.25</v>
          </cell>
          <cell r="AK118">
            <v>35</v>
          </cell>
        </row>
        <row r="119">
          <cell r="U119">
            <v>9.5</v>
          </cell>
          <cell r="V119">
            <v>9.98</v>
          </cell>
          <cell r="W119">
            <v>0.5</v>
          </cell>
          <cell r="X119">
            <v>0.55000000000000004</v>
          </cell>
          <cell r="Y119">
            <v>60</v>
          </cell>
          <cell r="Z119">
            <v>3.4</v>
          </cell>
          <cell r="AA119">
            <v>3.57</v>
          </cell>
          <cell r="AB119" t="str">
            <v>3(1.50 x 1.20)</v>
          </cell>
          <cell r="AC119">
            <v>3.4</v>
          </cell>
          <cell r="AD119">
            <v>0.36</v>
          </cell>
          <cell r="AE119">
            <v>15</v>
          </cell>
          <cell r="AF119">
            <v>1.5</v>
          </cell>
          <cell r="AG119">
            <v>1.2</v>
          </cell>
          <cell r="AH119">
            <v>3</v>
          </cell>
          <cell r="AJ119">
            <v>22</v>
          </cell>
          <cell r="AK119">
            <v>20</v>
          </cell>
        </row>
        <row r="120">
          <cell r="U120">
            <v>13</v>
          </cell>
          <cell r="V120">
            <v>13.65</v>
          </cell>
          <cell r="W120">
            <v>0.7</v>
          </cell>
          <cell r="X120">
            <v>0.77</v>
          </cell>
          <cell r="Y120">
            <v>69</v>
          </cell>
          <cell r="Z120">
            <v>3.8</v>
          </cell>
          <cell r="AA120">
            <v>3.99</v>
          </cell>
          <cell r="AB120" t="str">
            <v>3(1.50 x 1.50)</v>
          </cell>
          <cell r="AC120">
            <v>3.8</v>
          </cell>
          <cell r="AD120">
            <v>0.37</v>
          </cell>
          <cell r="AE120">
            <v>17</v>
          </cell>
          <cell r="AF120">
            <v>1.5</v>
          </cell>
          <cell r="AG120">
            <v>1.5</v>
          </cell>
          <cell r="AH120">
            <v>3</v>
          </cell>
          <cell r="AJ120">
            <v>22</v>
          </cell>
          <cell r="AK120">
            <v>22.5</v>
          </cell>
        </row>
        <row r="121">
          <cell r="U121">
            <v>11</v>
          </cell>
          <cell r="V121">
            <v>11.55</v>
          </cell>
          <cell r="W121">
            <v>0.6</v>
          </cell>
          <cell r="X121">
            <v>0.66</v>
          </cell>
          <cell r="Y121">
            <v>66</v>
          </cell>
          <cell r="Z121">
            <v>4</v>
          </cell>
          <cell r="AA121">
            <v>4.2</v>
          </cell>
          <cell r="AB121" t="str">
            <v>3(1.80 x 1.20)</v>
          </cell>
          <cell r="AC121">
            <v>4</v>
          </cell>
          <cell r="AD121">
            <v>0.37</v>
          </cell>
          <cell r="AE121">
            <v>18</v>
          </cell>
          <cell r="AF121">
            <v>1.8</v>
          </cell>
          <cell r="AG121">
            <v>1.2</v>
          </cell>
          <cell r="AH121">
            <v>3</v>
          </cell>
          <cell r="AJ121">
            <v>23.75</v>
          </cell>
          <cell r="AK121">
            <v>20</v>
          </cell>
        </row>
        <row r="122">
          <cell r="U122">
            <v>14.5</v>
          </cell>
          <cell r="V122">
            <v>15.23</v>
          </cell>
          <cell r="W122">
            <v>0.8</v>
          </cell>
          <cell r="X122">
            <v>0.88</v>
          </cell>
          <cell r="Y122">
            <v>78</v>
          </cell>
          <cell r="Z122">
            <v>4.4000000000000004</v>
          </cell>
          <cell r="AA122">
            <v>4.62</v>
          </cell>
          <cell r="AB122" t="str">
            <v>3(1.80 x 1.50)</v>
          </cell>
          <cell r="AC122">
            <v>4.4000000000000004</v>
          </cell>
          <cell r="AD122">
            <v>0.39</v>
          </cell>
          <cell r="AE122">
            <v>18</v>
          </cell>
          <cell r="AF122">
            <v>1.8</v>
          </cell>
          <cell r="AG122">
            <v>1.5</v>
          </cell>
          <cell r="AH122">
            <v>3</v>
          </cell>
          <cell r="AJ122">
            <v>23.75</v>
          </cell>
          <cell r="AK122">
            <v>22.5</v>
          </cell>
        </row>
        <row r="123">
          <cell r="U123">
            <v>18</v>
          </cell>
          <cell r="V123">
            <v>18.899999999999999</v>
          </cell>
          <cell r="W123">
            <v>1.2</v>
          </cell>
          <cell r="X123">
            <v>1.32</v>
          </cell>
          <cell r="Y123">
            <v>90</v>
          </cell>
          <cell r="Z123">
            <v>4.8</v>
          </cell>
          <cell r="AA123">
            <v>5.04</v>
          </cell>
          <cell r="AB123" t="str">
            <v>3(1.80 x 1.80)</v>
          </cell>
          <cell r="AC123">
            <v>4.8</v>
          </cell>
          <cell r="AD123">
            <v>0.4</v>
          </cell>
          <cell r="AE123">
            <v>21</v>
          </cell>
          <cell r="AF123">
            <v>1.8</v>
          </cell>
          <cell r="AG123">
            <v>1.8</v>
          </cell>
          <cell r="AH123">
            <v>3</v>
          </cell>
          <cell r="AJ123">
            <v>23.75</v>
          </cell>
          <cell r="AK123">
            <v>25</v>
          </cell>
        </row>
        <row r="124">
          <cell r="U124">
            <v>20</v>
          </cell>
          <cell r="V124">
            <v>21</v>
          </cell>
          <cell r="W124">
            <v>1.5</v>
          </cell>
          <cell r="X124">
            <v>1.65</v>
          </cell>
          <cell r="Y124">
            <v>104</v>
          </cell>
          <cell r="Z124">
            <v>5.4</v>
          </cell>
          <cell r="AA124">
            <v>5.67</v>
          </cell>
          <cell r="AB124" t="str">
            <v>3(2.10 x 1.80)</v>
          </cell>
          <cell r="AC124">
            <v>5.4</v>
          </cell>
          <cell r="AD124">
            <v>0.45</v>
          </cell>
          <cell r="AE124">
            <v>22</v>
          </cell>
          <cell r="AF124">
            <v>2.1</v>
          </cell>
          <cell r="AG124">
            <v>1.8</v>
          </cell>
          <cell r="AH124">
            <v>3</v>
          </cell>
          <cell r="AJ124">
            <v>22</v>
          </cell>
          <cell r="AK124">
            <v>25</v>
          </cell>
        </row>
        <row r="125">
          <cell r="U125">
            <v>23</v>
          </cell>
          <cell r="V125">
            <v>24.15</v>
          </cell>
          <cell r="W125">
            <v>1.9</v>
          </cell>
          <cell r="X125">
            <v>2.09</v>
          </cell>
          <cell r="Y125">
            <v>116</v>
          </cell>
          <cell r="Z125">
            <v>5.7</v>
          </cell>
          <cell r="AA125">
            <v>5.99</v>
          </cell>
          <cell r="AB125" t="str">
            <v>3(2.10 x 2.10)</v>
          </cell>
          <cell r="AC125">
            <v>5.7</v>
          </cell>
          <cell r="AD125">
            <v>0.47</v>
          </cell>
          <cell r="AE125">
            <v>24</v>
          </cell>
          <cell r="AF125">
            <v>2.1</v>
          </cell>
          <cell r="AG125">
            <v>2.1</v>
          </cell>
          <cell r="AH125">
            <v>3</v>
          </cell>
          <cell r="AJ125">
            <v>22</v>
          </cell>
          <cell r="AK125">
            <v>25</v>
          </cell>
        </row>
        <row r="126">
          <cell r="U126">
            <v>25.5</v>
          </cell>
          <cell r="V126">
            <v>26.78</v>
          </cell>
          <cell r="W126">
            <v>2.1</v>
          </cell>
          <cell r="X126">
            <v>2.31</v>
          </cell>
          <cell r="Y126">
            <v>124</v>
          </cell>
          <cell r="Z126">
            <v>6.1</v>
          </cell>
          <cell r="AA126">
            <v>6.41</v>
          </cell>
          <cell r="AB126" t="str">
            <v>3(2.40 x 2.10)</v>
          </cell>
          <cell r="AC126">
            <v>6.1</v>
          </cell>
          <cell r="AD126">
            <v>0.54</v>
          </cell>
          <cell r="AE126">
            <v>25</v>
          </cell>
          <cell r="AF126">
            <v>2.4</v>
          </cell>
          <cell r="AG126">
            <v>2.1</v>
          </cell>
          <cell r="AH126">
            <v>3</v>
          </cell>
          <cell r="AJ126">
            <v>23.25</v>
          </cell>
          <cell r="AK126">
            <v>25</v>
          </cell>
        </row>
        <row r="127">
          <cell r="U127">
            <v>23.3</v>
          </cell>
          <cell r="V127">
            <v>24.47</v>
          </cell>
          <cell r="W127">
            <v>2</v>
          </cell>
          <cell r="X127">
            <v>2.2000000000000002</v>
          </cell>
          <cell r="Y127">
            <v>157</v>
          </cell>
          <cell r="Z127">
            <v>6.4</v>
          </cell>
          <cell r="AA127">
            <v>6.72</v>
          </cell>
          <cell r="AB127" t="str">
            <v>3(2.40 x 2.40)</v>
          </cell>
          <cell r="AC127">
            <v>6.4</v>
          </cell>
          <cell r="AD127">
            <v>0.55000000000000004</v>
          </cell>
          <cell r="AE127">
            <v>27</v>
          </cell>
          <cell r="AF127">
            <v>2.4</v>
          </cell>
          <cell r="AG127">
            <v>2.4</v>
          </cell>
          <cell r="AH127">
            <v>3</v>
          </cell>
          <cell r="AJ127">
            <v>23.25</v>
          </cell>
          <cell r="AK127">
            <v>25</v>
          </cell>
        </row>
        <row r="128">
          <cell r="U128">
            <v>32</v>
          </cell>
          <cell r="V128">
            <v>33.6</v>
          </cell>
          <cell r="W128">
            <v>3</v>
          </cell>
          <cell r="X128">
            <v>3.3</v>
          </cell>
          <cell r="Y128">
            <v>146</v>
          </cell>
          <cell r="Z128">
            <v>7</v>
          </cell>
          <cell r="AA128">
            <v>7.35</v>
          </cell>
          <cell r="AB128" t="str">
            <v>3(2.70 x 2.40)</v>
          </cell>
          <cell r="AC128">
            <v>7</v>
          </cell>
          <cell r="AD128">
            <v>0.67</v>
          </cell>
          <cell r="AE128">
            <v>28</v>
          </cell>
          <cell r="AF128">
            <v>2.7</v>
          </cell>
          <cell r="AG128">
            <v>2.4</v>
          </cell>
          <cell r="AH128">
            <v>3</v>
          </cell>
          <cell r="AJ128">
            <v>24.5</v>
          </cell>
          <cell r="AK128">
            <v>25</v>
          </cell>
        </row>
        <row r="129">
          <cell r="U129">
            <v>37</v>
          </cell>
          <cell r="V129">
            <v>38.85</v>
          </cell>
          <cell r="W129">
            <v>3.9</v>
          </cell>
          <cell r="X129">
            <v>4.29</v>
          </cell>
          <cell r="Y129">
            <v>158</v>
          </cell>
          <cell r="Z129">
            <v>7.4</v>
          </cell>
          <cell r="AA129">
            <v>7.77</v>
          </cell>
          <cell r="AB129" t="str">
            <v>3(2.70 x 2.70)</v>
          </cell>
          <cell r="AC129">
            <v>7.4</v>
          </cell>
          <cell r="AD129">
            <v>0.6</v>
          </cell>
          <cell r="AE129">
            <v>30.5</v>
          </cell>
          <cell r="AF129">
            <v>2.7</v>
          </cell>
          <cell r="AG129">
            <v>2.7</v>
          </cell>
          <cell r="AH129">
            <v>3</v>
          </cell>
          <cell r="AJ129">
            <v>24</v>
          </cell>
          <cell r="AK129">
            <v>27.5</v>
          </cell>
        </row>
        <row r="130">
          <cell r="U130">
            <v>46</v>
          </cell>
          <cell r="V130">
            <v>48.3</v>
          </cell>
          <cell r="W130">
            <v>4.0999999999999996</v>
          </cell>
          <cell r="X130">
            <v>4.51</v>
          </cell>
          <cell r="Y130">
            <v>164</v>
          </cell>
          <cell r="Z130">
            <v>8</v>
          </cell>
          <cell r="AA130">
            <v>8.4</v>
          </cell>
          <cell r="AB130" t="str">
            <v>3(3.00 x 2.70)</v>
          </cell>
          <cell r="AC130">
            <v>8</v>
          </cell>
          <cell r="AD130">
            <v>0.68</v>
          </cell>
          <cell r="AE130">
            <v>31.5</v>
          </cell>
          <cell r="AF130">
            <v>3</v>
          </cell>
          <cell r="AG130">
            <v>2.7</v>
          </cell>
          <cell r="AH130">
            <v>3</v>
          </cell>
          <cell r="AJ130">
            <v>25</v>
          </cell>
          <cell r="AK130">
            <v>27.5</v>
          </cell>
        </row>
        <row r="131">
          <cell r="U131">
            <v>48</v>
          </cell>
          <cell r="V131">
            <v>50.4</v>
          </cell>
          <cell r="W131">
            <v>6.5</v>
          </cell>
          <cell r="X131">
            <v>7.15</v>
          </cell>
          <cell r="Y131">
            <v>182</v>
          </cell>
          <cell r="Z131">
            <v>8.6999999999999993</v>
          </cell>
          <cell r="AA131">
            <v>9.14</v>
          </cell>
          <cell r="AB131" t="str">
            <v>3(3.00 x 3.00)</v>
          </cell>
          <cell r="AC131">
            <v>8.6999999999999993</v>
          </cell>
          <cell r="AD131">
            <v>0.76</v>
          </cell>
          <cell r="AE131">
            <v>34</v>
          </cell>
          <cell r="AF131">
            <v>3</v>
          </cell>
          <cell r="AG131">
            <v>3</v>
          </cell>
          <cell r="AH131">
            <v>3</v>
          </cell>
          <cell r="AJ131">
            <v>25</v>
          </cell>
          <cell r="AK131">
            <v>30</v>
          </cell>
        </row>
        <row r="132">
          <cell r="U132">
            <v>52</v>
          </cell>
          <cell r="V132">
            <v>54.6</v>
          </cell>
          <cell r="W132">
            <v>7.1</v>
          </cell>
          <cell r="X132">
            <v>7.81</v>
          </cell>
          <cell r="Y132">
            <v>199</v>
          </cell>
          <cell r="Z132">
            <v>9.4</v>
          </cell>
          <cell r="AA132">
            <v>9.8699999999999992</v>
          </cell>
          <cell r="AB132" t="str">
            <v>3(3.30 x 3.00)</v>
          </cell>
          <cell r="AC132">
            <v>9.4</v>
          </cell>
          <cell r="AD132">
            <v>0.88</v>
          </cell>
          <cell r="AE132">
            <v>35</v>
          </cell>
          <cell r="AF132">
            <v>3.3</v>
          </cell>
          <cell r="AG132">
            <v>3</v>
          </cell>
          <cell r="AH132">
            <v>3</v>
          </cell>
          <cell r="AJ132">
            <v>26.5</v>
          </cell>
          <cell r="AK132">
            <v>30</v>
          </cell>
        </row>
        <row r="133">
          <cell r="U133">
            <v>61</v>
          </cell>
          <cell r="V133">
            <v>64.05</v>
          </cell>
          <cell r="W133">
            <v>9.4</v>
          </cell>
          <cell r="X133">
            <v>10.34</v>
          </cell>
          <cell r="Y133">
            <v>216</v>
          </cell>
          <cell r="Z133">
            <v>10.199999999999999</v>
          </cell>
          <cell r="AA133">
            <v>10.71</v>
          </cell>
          <cell r="AB133" t="str">
            <v>3(3.30 x 3.30)</v>
          </cell>
          <cell r="AC133">
            <v>10.199999999999999</v>
          </cell>
          <cell r="AD133">
            <v>0.89</v>
          </cell>
          <cell r="AE133">
            <v>37</v>
          </cell>
          <cell r="AF133">
            <v>3.3</v>
          </cell>
          <cell r="AG133">
            <v>3.3</v>
          </cell>
          <cell r="AH133">
            <v>3</v>
          </cell>
          <cell r="AJ133">
            <v>26.5</v>
          </cell>
          <cell r="AK133">
            <v>32.5</v>
          </cell>
        </row>
        <row r="134">
          <cell r="U134">
            <v>64</v>
          </cell>
          <cell r="V134">
            <v>67.2</v>
          </cell>
          <cell r="W134">
            <v>12.5</v>
          </cell>
          <cell r="X134">
            <v>13.75</v>
          </cell>
          <cell r="Y134">
            <v>217</v>
          </cell>
          <cell r="Z134">
            <v>10.9</v>
          </cell>
          <cell r="AA134">
            <v>11.45</v>
          </cell>
          <cell r="AB134" t="str">
            <v>3(3.60 x 3.30)</v>
          </cell>
          <cell r="AC134">
            <v>10.9</v>
          </cell>
          <cell r="AD134">
            <v>0.9</v>
          </cell>
          <cell r="AE134">
            <v>38</v>
          </cell>
          <cell r="AF134">
            <v>3.6</v>
          </cell>
          <cell r="AG134">
            <v>3.3</v>
          </cell>
          <cell r="AH134">
            <v>3</v>
          </cell>
          <cell r="AJ134">
            <v>28.75</v>
          </cell>
          <cell r="AK134">
            <v>32.5</v>
          </cell>
        </row>
        <row r="135">
          <cell r="U135">
            <v>74</v>
          </cell>
          <cell r="V135">
            <v>77.7</v>
          </cell>
          <cell r="W135">
            <v>13</v>
          </cell>
          <cell r="X135">
            <v>14.3</v>
          </cell>
          <cell r="Y135">
            <v>237</v>
          </cell>
          <cell r="Z135">
            <v>11.6</v>
          </cell>
          <cell r="AA135">
            <v>12.18</v>
          </cell>
          <cell r="AB135" t="str">
            <v>3(3.60 x 3.60)</v>
          </cell>
          <cell r="AC135">
            <v>11.6</v>
          </cell>
          <cell r="AD135">
            <v>1</v>
          </cell>
          <cell r="AE135">
            <v>41</v>
          </cell>
          <cell r="AF135">
            <v>3.6</v>
          </cell>
          <cell r="AG135">
            <v>3.6</v>
          </cell>
          <cell r="AH135">
            <v>3</v>
          </cell>
          <cell r="AJ135">
            <v>28.25</v>
          </cell>
          <cell r="AK135">
            <v>35</v>
          </cell>
        </row>
        <row r="136">
          <cell r="U136">
            <v>12</v>
          </cell>
          <cell r="V136">
            <v>12.6</v>
          </cell>
          <cell r="W136">
            <v>0.7</v>
          </cell>
          <cell r="X136">
            <v>0.77</v>
          </cell>
          <cell r="Y136">
            <v>73</v>
          </cell>
          <cell r="Z136">
            <v>4.5</v>
          </cell>
          <cell r="AA136">
            <v>4.7300000000000004</v>
          </cell>
          <cell r="AB136" t="str">
            <v>4(1.50 x 1.20)</v>
          </cell>
          <cell r="AC136">
            <v>4.5</v>
          </cell>
          <cell r="AD136">
            <v>0.46</v>
          </cell>
          <cell r="AE136">
            <v>19</v>
          </cell>
          <cell r="AF136">
            <v>1.5</v>
          </cell>
          <cell r="AG136">
            <v>1.2</v>
          </cell>
          <cell r="AH136">
            <v>4</v>
          </cell>
          <cell r="AJ136">
            <v>22</v>
          </cell>
          <cell r="AK136">
            <v>20</v>
          </cell>
        </row>
        <row r="137">
          <cell r="U137">
            <v>14</v>
          </cell>
          <cell r="V137">
            <v>14.7</v>
          </cell>
          <cell r="W137">
            <v>0.8</v>
          </cell>
          <cell r="X137">
            <v>0.88</v>
          </cell>
          <cell r="Y137">
            <v>80</v>
          </cell>
          <cell r="Z137">
            <v>5.2</v>
          </cell>
          <cell r="AA137">
            <v>5.46</v>
          </cell>
          <cell r="AB137" t="str">
            <v>4(1.80 x 1.20)</v>
          </cell>
          <cell r="AC137">
            <v>5.2</v>
          </cell>
          <cell r="AD137">
            <v>0.49</v>
          </cell>
          <cell r="AE137">
            <v>20</v>
          </cell>
          <cell r="AF137">
            <v>1.8</v>
          </cell>
          <cell r="AG137">
            <v>1.2</v>
          </cell>
          <cell r="AH137">
            <v>4</v>
          </cell>
          <cell r="AJ137">
            <v>23.75</v>
          </cell>
          <cell r="AK137">
            <v>20</v>
          </cell>
        </row>
        <row r="138">
          <cell r="U138">
            <v>7</v>
          </cell>
          <cell r="V138">
            <v>7.35</v>
          </cell>
          <cell r="W138">
            <v>1</v>
          </cell>
          <cell r="X138">
            <v>1.1000000000000001</v>
          </cell>
          <cell r="Y138">
            <v>91</v>
          </cell>
          <cell r="Z138">
            <v>5.7</v>
          </cell>
          <cell r="AA138">
            <v>5.99</v>
          </cell>
          <cell r="AB138" t="str">
            <v>4(1.80 x 1.50)</v>
          </cell>
          <cell r="AC138">
            <v>5.7</v>
          </cell>
          <cell r="AD138">
            <v>0.53</v>
          </cell>
          <cell r="AE138">
            <v>23</v>
          </cell>
          <cell r="AF138">
            <v>1.8</v>
          </cell>
          <cell r="AG138">
            <v>1.5</v>
          </cell>
          <cell r="AH138">
            <v>4</v>
          </cell>
          <cell r="AJ138">
            <v>23.75</v>
          </cell>
          <cell r="AK138">
            <v>22.5</v>
          </cell>
        </row>
        <row r="139">
          <cell r="U139">
            <v>22</v>
          </cell>
          <cell r="V139">
            <v>23.1</v>
          </cell>
          <cell r="W139">
            <v>1.4</v>
          </cell>
          <cell r="X139">
            <v>1.54</v>
          </cell>
          <cell r="Y139">
            <v>111</v>
          </cell>
          <cell r="Z139">
            <v>6.5</v>
          </cell>
          <cell r="AA139">
            <v>6.83</v>
          </cell>
          <cell r="AB139" t="str">
            <v>4(1.80 x 1.80)</v>
          </cell>
          <cell r="AC139">
            <v>6.5</v>
          </cell>
          <cell r="AD139">
            <v>0.55000000000000004</v>
          </cell>
          <cell r="AE139">
            <v>26</v>
          </cell>
          <cell r="AF139">
            <v>1.8</v>
          </cell>
          <cell r="AG139">
            <v>1.8</v>
          </cell>
          <cell r="AH139">
            <v>4</v>
          </cell>
          <cell r="AJ139">
            <v>23.75</v>
          </cell>
          <cell r="AK139">
            <v>25</v>
          </cell>
        </row>
        <row r="140">
          <cell r="U140">
            <v>25</v>
          </cell>
          <cell r="V140">
            <v>26.25</v>
          </cell>
          <cell r="W140">
            <v>1.7</v>
          </cell>
          <cell r="X140">
            <v>1.87</v>
          </cell>
          <cell r="Y140">
            <v>119</v>
          </cell>
          <cell r="Z140">
            <v>7</v>
          </cell>
          <cell r="AA140">
            <v>7.35</v>
          </cell>
          <cell r="AB140" t="str">
            <v>4( 2.10 x 1.80)</v>
          </cell>
          <cell r="AC140">
            <v>7</v>
          </cell>
          <cell r="AD140">
            <v>0.56999999999999995</v>
          </cell>
          <cell r="AE140">
            <v>27</v>
          </cell>
          <cell r="AF140">
            <v>2.1</v>
          </cell>
          <cell r="AG140">
            <v>1.8</v>
          </cell>
          <cell r="AH140">
            <v>4</v>
          </cell>
          <cell r="AJ140">
            <v>22</v>
          </cell>
          <cell r="AK140">
            <v>25</v>
          </cell>
        </row>
        <row r="141">
          <cell r="U141">
            <v>29</v>
          </cell>
          <cell r="V141">
            <v>30.45</v>
          </cell>
          <cell r="W141">
            <v>2.2000000000000002</v>
          </cell>
          <cell r="X141">
            <v>2.42</v>
          </cell>
          <cell r="Y141">
            <v>131</v>
          </cell>
          <cell r="Z141">
            <v>7.4</v>
          </cell>
          <cell r="AA141">
            <v>7.77</v>
          </cell>
          <cell r="AB141" t="str">
            <v>4(2.10 x 2.10)</v>
          </cell>
          <cell r="AC141">
            <v>7.4</v>
          </cell>
          <cell r="AD141">
            <v>0.6</v>
          </cell>
          <cell r="AE141">
            <v>29.5</v>
          </cell>
          <cell r="AF141">
            <v>2.1</v>
          </cell>
          <cell r="AG141">
            <v>2.1</v>
          </cell>
          <cell r="AH141">
            <v>4</v>
          </cell>
          <cell r="AJ141">
            <v>22</v>
          </cell>
          <cell r="AK141">
            <v>25</v>
          </cell>
        </row>
        <row r="142">
          <cell r="U142">
            <v>32</v>
          </cell>
          <cell r="V142">
            <v>33.6</v>
          </cell>
          <cell r="W142">
            <v>2.4</v>
          </cell>
          <cell r="X142">
            <v>2.64</v>
          </cell>
          <cell r="Y142">
            <v>140</v>
          </cell>
          <cell r="Z142">
            <v>8</v>
          </cell>
          <cell r="AA142">
            <v>8.4</v>
          </cell>
          <cell r="AB142" t="str">
            <v>4(2.40 x 2.10)</v>
          </cell>
          <cell r="AC142">
            <v>8</v>
          </cell>
          <cell r="AD142">
            <v>0.74</v>
          </cell>
          <cell r="AE142">
            <v>31</v>
          </cell>
          <cell r="AF142">
            <v>2.4</v>
          </cell>
          <cell r="AG142">
            <v>2.1</v>
          </cell>
          <cell r="AH142">
            <v>4</v>
          </cell>
          <cell r="AJ142">
            <v>23.25</v>
          </cell>
          <cell r="AK142">
            <v>25</v>
          </cell>
        </row>
        <row r="143">
          <cell r="U143">
            <v>36</v>
          </cell>
          <cell r="V143">
            <v>37.799999999999997</v>
          </cell>
          <cell r="W143">
            <v>3.3</v>
          </cell>
          <cell r="X143">
            <v>3.63</v>
          </cell>
          <cell r="Y143">
            <v>154</v>
          </cell>
          <cell r="Z143">
            <v>8.3000000000000007</v>
          </cell>
          <cell r="AA143">
            <v>8.7200000000000006</v>
          </cell>
          <cell r="AB143" t="str">
            <v>4(2.40 x 2.40)</v>
          </cell>
          <cell r="AC143">
            <v>8.3000000000000007</v>
          </cell>
          <cell r="AD143">
            <v>0.76</v>
          </cell>
          <cell r="AE143">
            <v>34</v>
          </cell>
          <cell r="AF143">
            <v>2.4</v>
          </cell>
          <cell r="AG143">
            <v>2.4</v>
          </cell>
          <cell r="AH143">
            <v>4</v>
          </cell>
          <cell r="AJ143">
            <v>23.25</v>
          </cell>
          <cell r="AK143">
            <v>25</v>
          </cell>
        </row>
        <row r="144">
          <cell r="U144">
            <v>39</v>
          </cell>
          <cell r="V144">
            <v>40.950000000000003</v>
          </cell>
          <cell r="W144">
            <v>3.7</v>
          </cell>
          <cell r="X144">
            <v>4.07</v>
          </cell>
          <cell r="Y144">
            <v>163</v>
          </cell>
          <cell r="Z144">
            <v>8.9</v>
          </cell>
          <cell r="AA144">
            <v>9.35</v>
          </cell>
          <cell r="AB144" t="str">
            <v>4(2.70 x 2.40)</v>
          </cell>
          <cell r="AC144">
            <v>8.9</v>
          </cell>
          <cell r="AD144">
            <v>0.8</v>
          </cell>
          <cell r="AE144">
            <v>36</v>
          </cell>
          <cell r="AF144">
            <v>2.7</v>
          </cell>
          <cell r="AG144">
            <v>2.4</v>
          </cell>
          <cell r="AH144">
            <v>4</v>
          </cell>
          <cell r="AJ144">
            <v>24.5</v>
          </cell>
          <cell r="AK144">
            <v>25</v>
          </cell>
        </row>
        <row r="145">
          <cell r="U145">
            <v>50</v>
          </cell>
          <cell r="V145">
            <v>52.5</v>
          </cell>
          <cell r="W145">
            <v>4.9000000000000004</v>
          </cell>
          <cell r="X145">
            <v>5.39</v>
          </cell>
          <cell r="Y145">
            <v>198</v>
          </cell>
          <cell r="Z145">
            <v>10.5</v>
          </cell>
          <cell r="AA145">
            <v>11.03</v>
          </cell>
          <cell r="AB145" t="str">
            <v>4(3.00 x 2.70)</v>
          </cell>
          <cell r="AC145">
            <v>10.5</v>
          </cell>
          <cell r="AD145">
            <v>0.96</v>
          </cell>
          <cell r="AE145">
            <v>40</v>
          </cell>
          <cell r="AF145">
            <v>3</v>
          </cell>
          <cell r="AG145">
            <v>2.7</v>
          </cell>
          <cell r="AH145">
            <v>4</v>
          </cell>
          <cell r="AJ145">
            <v>25</v>
          </cell>
          <cell r="AK145">
            <v>27.5</v>
          </cell>
        </row>
        <row r="146">
          <cell r="U146">
            <v>63</v>
          </cell>
          <cell r="V146">
            <v>66.150000000000006</v>
          </cell>
          <cell r="W146">
            <v>7.8</v>
          </cell>
          <cell r="X146">
            <v>8.58</v>
          </cell>
          <cell r="Y146">
            <v>228</v>
          </cell>
          <cell r="Z146">
            <v>12.3</v>
          </cell>
          <cell r="AA146">
            <v>12.92</v>
          </cell>
          <cell r="AB146" t="str">
            <v>4(3.30 x 3.00)</v>
          </cell>
          <cell r="AC146">
            <v>12.3</v>
          </cell>
          <cell r="AD146">
            <v>1.1000000000000001</v>
          </cell>
          <cell r="AE146">
            <v>44</v>
          </cell>
          <cell r="AF146">
            <v>3.3</v>
          </cell>
          <cell r="AG146">
            <v>3</v>
          </cell>
          <cell r="AH146">
            <v>4</v>
          </cell>
          <cell r="AJ146">
            <v>26.5</v>
          </cell>
          <cell r="AK146">
            <v>30</v>
          </cell>
        </row>
        <row r="147">
          <cell r="U147">
            <v>90</v>
          </cell>
          <cell r="V147">
            <v>94.5</v>
          </cell>
          <cell r="W147">
            <v>15.4</v>
          </cell>
          <cell r="X147">
            <v>16.940000000000001</v>
          </cell>
          <cell r="Y147">
            <v>287</v>
          </cell>
          <cell r="Z147">
            <v>15.1</v>
          </cell>
          <cell r="AA147">
            <v>15.86</v>
          </cell>
          <cell r="AB147" t="str">
            <v>4(3.60 x 3.60)</v>
          </cell>
          <cell r="AC147">
            <v>15.1</v>
          </cell>
          <cell r="AD147">
            <v>1.35</v>
          </cell>
          <cell r="AE147">
            <v>51</v>
          </cell>
          <cell r="AF147">
            <v>3.6</v>
          </cell>
          <cell r="AG147">
            <v>3.6</v>
          </cell>
          <cell r="AH147">
            <v>4</v>
          </cell>
          <cell r="AJ147">
            <v>28.25</v>
          </cell>
          <cell r="AK147">
            <v>35</v>
          </cell>
        </row>
        <row r="153">
          <cell r="BH153">
            <v>2.0699999999999998</v>
          </cell>
        </row>
        <row r="154">
          <cell r="BH154">
            <v>2.89</v>
          </cell>
        </row>
        <row r="155">
          <cell r="BH155">
            <v>1.32</v>
          </cell>
        </row>
        <row r="159">
          <cell r="M159">
            <v>1</v>
          </cell>
          <cell r="N159">
            <v>1</v>
          </cell>
        </row>
        <row r="167">
          <cell r="AD167">
            <v>1</v>
          </cell>
          <cell r="AE167">
            <v>4.21</v>
          </cell>
          <cell r="AF167">
            <v>4.25</v>
          </cell>
          <cell r="AG167">
            <v>4.29</v>
          </cell>
          <cell r="AH167">
            <v>4.34</v>
          </cell>
          <cell r="AI167">
            <v>4.38</v>
          </cell>
          <cell r="AJ167">
            <v>4.42</v>
          </cell>
          <cell r="AK167">
            <v>4.46</v>
          </cell>
          <cell r="AL167">
            <v>4.5</v>
          </cell>
          <cell r="AM167">
            <v>4.55</v>
          </cell>
          <cell r="AN167">
            <v>4.59</v>
          </cell>
          <cell r="AO167">
            <v>4.63</v>
          </cell>
          <cell r="AP167">
            <v>4.67</v>
          </cell>
          <cell r="AQ167">
            <v>4.71</v>
          </cell>
          <cell r="AR167">
            <v>4.76</v>
          </cell>
          <cell r="AS167">
            <v>4.8</v>
          </cell>
          <cell r="AT167">
            <v>4.84</v>
          </cell>
          <cell r="AU167">
            <v>4.88</v>
          </cell>
          <cell r="AV167">
            <v>4.92</v>
          </cell>
          <cell r="AW167">
            <v>4.97</v>
          </cell>
          <cell r="AX167">
            <v>5.01</v>
          </cell>
          <cell r="AY167">
            <v>5.05</v>
          </cell>
          <cell r="AZ167">
            <v>5.09</v>
          </cell>
          <cell r="BA167">
            <v>5.13</v>
          </cell>
          <cell r="BB167">
            <v>5.18</v>
          </cell>
          <cell r="BC167">
            <v>4.97</v>
          </cell>
          <cell r="BD167">
            <v>1</v>
          </cell>
          <cell r="BE167">
            <v>5.89</v>
          </cell>
          <cell r="BF167">
            <v>5.95</v>
          </cell>
          <cell r="BG167">
            <v>6.01</v>
          </cell>
          <cell r="BH167">
            <v>6.07</v>
          </cell>
          <cell r="BI167">
            <v>6.13</v>
          </cell>
          <cell r="BJ167">
            <v>6.19</v>
          </cell>
          <cell r="BK167">
            <v>6.25</v>
          </cell>
          <cell r="BL167">
            <v>6.3</v>
          </cell>
          <cell r="BM167">
            <v>6.36</v>
          </cell>
          <cell r="BN167">
            <v>6.42</v>
          </cell>
          <cell r="BO167">
            <v>6.48</v>
          </cell>
          <cell r="BP167">
            <v>6.54</v>
          </cell>
          <cell r="BQ167">
            <v>6.6</v>
          </cell>
          <cell r="BR167">
            <v>6.66</v>
          </cell>
          <cell r="BS167">
            <v>6.72</v>
          </cell>
          <cell r="BT167">
            <v>6.78</v>
          </cell>
          <cell r="BU167">
            <v>6.83</v>
          </cell>
          <cell r="BV167">
            <v>6.89</v>
          </cell>
          <cell r="BW167">
            <v>6.95</v>
          </cell>
          <cell r="BX167">
            <v>7.01</v>
          </cell>
          <cell r="BY167">
            <v>7.07</v>
          </cell>
          <cell r="BZ167">
            <v>7.13</v>
          </cell>
          <cell r="CA167">
            <v>7.19</v>
          </cell>
          <cell r="CB167">
            <v>7.25</v>
          </cell>
          <cell r="CC167">
            <v>6.95</v>
          </cell>
          <cell r="CJ167">
            <v>4.97</v>
          </cell>
          <cell r="CL167">
            <v>413.13</v>
          </cell>
        </row>
        <row r="168">
          <cell r="AD168">
            <v>2</v>
          </cell>
          <cell r="AE168">
            <v>5.16</v>
          </cell>
          <cell r="AF168">
            <v>5.24</v>
          </cell>
          <cell r="AG168">
            <v>5.33</v>
          </cell>
          <cell r="AH168">
            <v>5.41</v>
          </cell>
          <cell r="AI168">
            <v>5.5</v>
          </cell>
          <cell r="AJ168">
            <v>5.58</v>
          </cell>
          <cell r="AK168">
            <v>5.66</v>
          </cell>
          <cell r="AL168">
            <v>5.75</v>
          </cell>
          <cell r="AM168">
            <v>5.83</v>
          </cell>
          <cell r="AN168">
            <v>5.92</v>
          </cell>
          <cell r="AO168">
            <v>6</v>
          </cell>
          <cell r="AP168">
            <v>6.08</v>
          </cell>
          <cell r="AQ168">
            <v>6.17</v>
          </cell>
          <cell r="AR168">
            <v>6.25</v>
          </cell>
          <cell r="AS168">
            <v>6.34</v>
          </cell>
          <cell r="AT168">
            <v>6.42</v>
          </cell>
          <cell r="AU168">
            <v>6.5</v>
          </cell>
          <cell r="AV168">
            <v>6.59</v>
          </cell>
          <cell r="AW168">
            <v>6.67</v>
          </cell>
          <cell r="AX168">
            <v>6.76</v>
          </cell>
          <cell r="AY168">
            <v>6.84</v>
          </cell>
          <cell r="AZ168">
            <v>6.92</v>
          </cell>
          <cell r="BA168">
            <v>7.01</v>
          </cell>
          <cell r="BB168">
            <v>7.09</v>
          </cell>
          <cell r="BC168">
            <v>6.67</v>
          </cell>
          <cell r="BD168">
            <v>2</v>
          </cell>
          <cell r="BE168">
            <v>7.22</v>
          </cell>
          <cell r="BF168">
            <v>7.34</v>
          </cell>
          <cell r="BG168">
            <v>7.46</v>
          </cell>
          <cell r="BH168">
            <v>7.58</v>
          </cell>
          <cell r="BI168">
            <v>7.69</v>
          </cell>
          <cell r="BJ168">
            <v>7.81</v>
          </cell>
          <cell r="BK168">
            <v>7.93</v>
          </cell>
          <cell r="BL168">
            <v>8.0500000000000007</v>
          </cell>
          <cell r="BM168">
            <v>8.17</v>
          </cell>
          <cell r="BN168">
            <v>8.2799999999999994</v>
          </cell>
          <cell r="BO168">
            <v>8.4</v>
          </cell>
          <cell r="BP168">
            <v>8.52</v>
          </cell>
          <cell r="BQ168">
            <v>8.64</v>
          </cell>
          <cell r="BR168">
            <v>8.75</v>
          </cell>
          <cell r="BS168">
            <v>8.8699999999999992</v>
          </cell>
          <cell r="BT168">
            <v>8.99</v>
          </cell>
          <cell r="BU168">
            <v>9.11</v>
          </cell>
          <cell r="BV168">
            <v>9.2200000000000006</v>
          </cell>
          <cell r="BW168">
            <v>9.34</v>
          </cell>
          <cell r="BX168">
            <v>9.4600000000000009</v>
          </cell>
          <cell r="BY168">
            <v>9.58</v>
          </cell>
          <cell r="BZ168">
            <v>9.69</v>
          </cell>
          <cell r="CA168">
            <v>9.81</v>
          </cell>
          <cell r="CB168">
            <v>9.93</v>
          </cell>
          <cell r="CC168">
            <v>9.34</v>
          </cell>
          <cell r="CJ168">
            <v>6.95</v>
          </cell>
          <cell r="CL168">
            <v>578.38</v>
          </cell>
        </row>
        <row r="169">
          <cell r="AD169">
            <v>3</v>
          </cell>
          <cell r="AE169">
            <v>6.11</v>
          </cell>
          <cell r="AF169">
            <v>6.24</v>
          </cell>
          <cell r="AG169">
            <v>6.36</v>
          </cell>
          <cell r="AH169">
            <v>6.49</v>
          </cell>
          <cell r="AI169">
            <v>6.62</v>
          </cell>
          <cell r="AJ169">
            <v>6.74</v>
          </cell>
          <cell r="AK169">
            <v>6.87</v>
          </cell>
          <cell r="AL169">
            <v>6.99</v>
          </cell>
          <cell r="AM169">
            <v>7.12</v>
          </cell>
          <cell r="AN169">
            <v>7.25</v>
          </cell>
          <cell r="AO169">
            <v>7.37</v>
          </cell>
          <cell r="AP169">
            <v>7.5</v>
          </cell>
          <cell r="AQ169">
            <v>7.62</v>
          </cell>
          <cell r="AR169">
            <v>7.75</v>
          </cell>
          <cell r="AS169">
            <v>7.88</v>
          </cell>
          <cell r="AT169">
            <v>8</v>
          </cell>
          <cell r="AU169">
            <v>8.1300000000000008</v>
          </cell>
          <cell r="AV169">
            <v>8.25</v>
          </cell>
          <cell r="AW169">
            <v>8.3800000000000008</v>
          </cell>
          <cell r="AX169">
            <v>8.51</v>
          </cell>
          <cell r="AY169">
            <v>8.6300000000000008</v>
          </cell>
          <cell r="AZ169">
            <v>8.76</v>
          </cell>
          <cell r="BA169">
            <v>8.8800000000000008</v>
          </cell>
          <cell r="BB169">
            <v>9.01</v>
          </cell>
          <cell r="BC169">
            <v>8.3800000000000008</v>
          </cell>
          <cell r="BD169">
            <v>3</v>
          </cell>
          <cell r="BE169">
            <v>8.56</v>
          </cell>
          <cell r="BF169">
            <v>8.73</v>
          </cell>
          <cell r="BG169">
            <v>8.91</v>
          </cell>
          <cell r="BH169">
            <v>9.09</v>
          </cell>
          <cell r="BI169">
            <v>9.26</v>
          </cell>
          <cell r="BJ169">
            <v>9.44</v>
          </cell>
          <cell r="BK169">
            <v>9.61</v>
          </cell>
          <cell r="BL169">
            <v>9.7899999999999991</v>
          </cell>
          <cell r="BM169">
            <v>9.9700000000000006</v>
          </cell>
          <cell r="BN169">
            <v>10.14</v>
          </cell>
          <cell r="BO169">
            <v>10.32</v>
          </cell>
          <cell r="BP169">
            <v>10.5</v>
          </cell>
          <cell r="BQ169">
            <v>10.67</v>
          </cell>
          <cell r="BR169">
            <v>10.85</v>
          </cell>
          <cell r="BS169">
            <v>11.03</v>
          </cell>
          <cell r="BT169">
            <v>11.2</v>
          </cell>
          <cell r="BU169">
            <v>11.38</v>
          </cell>
          <cell r="BV169">
            <v>11.56</v>
          </cell>
          <cell r="BW169">
            <v>11.73</v>
          </cell>
          <cell r="BX169">
            <v>11.91</v>
          </cell>
          <cell r="BY169">
            <v>12.08</v>
          </cell>
          <cell r="BZ169">
            <v>12.26</v>
          </cell>
          <cell r="CA169">
            <v>12.44</v>
          </cell>
          <cell r="CB169">
            <v>12.61</v>
          </cell>
          <cell r="CC169">
            <v>11.73</v>
          </cell>
        </row>
        <row r="170">
          <cell r="AD170">
            <v>4</v>
          </cell>
          <cell r="AE170">
            <v>7.06</v>
          </cell>
          <cell r="AF170">
            <v>7.23</v>
          </cell>
          <cell r="AG170">
            <v>7.4</v>
          </cell>
          <cell r="AH170">
            <v>7.57</v>
          </cell>
          <cell r="AI170">
            <v>7.73</v>
          </cell>
          <cell r="AJ170">
            <v>7.9</v>
          </cell>
          <cell r="AK170">
            <v>8.07</v>
          </cell>
          <cell r="AL170">
            <v>8.24</v>
          </cell>
          <cell r="AM170">
            <v>8.41</v>
          </cell>
          <cell r="AN170">
            <v>8.57</v>
          </cell>
          <cell r="AO170">
            <v>8.74</v>
          </cell>
          <cell r="AP170">
            <v>8.91</v>
          </cell>
          <cell r="AQ170">
            <v>9.08</v>
          </cell>
          <cell r="AR170">
            <v>9.25</v>
          </cell>
          <cell r="AS170">
            <v>9.41</v>
          </cell>
          <cell r="AT170">
            <v>9.58</v>
          </cell>
          <cell r="AU170">
            <v>9.75</v>
          </cell>
          <cell r="AV170">
            <v>9.92</v>
          </cell>
          <cell r="AW170">
            <v>10.09</v>
          </cell>
          <cell r="AX170">
            <v>10.25</v>
          </cell>
          <cell r="AY170">
            <v>10.42</v>
          </cell>
          <cell r="AZ170">
            <v>10.59</v>
          </cell>
          <cell r="BA170">
            <v>10.76</v>
          </cell>
          <cell r="BB170">
            <v>10.93</v>
          </cell>
          <cell r="BC170">
            <v>10.09</v>
          </cell>
          <cell r="BD170">
            <v>4</v>
          </cell>
          <cell r="BE170">
            <v>9.89</v>
          </cell>
          <cell r="BF170">
            <v>10.119999999999999</v>
          </cell>
          <cell r="BG170">
            <v>10.36</v>
          </cell>
          <cell r="BH170">
            <v>10.59</v>
          </cell>
          <cell r="BI170">
            <v>10.83</v>
          </cell>
          <cell r="BJ170">
            <v>11.06</v>
          </cell>
          <cell r="BK170">
            <v>11.3</v>
          </cell>
          <cell r="BL170">
            <v>11.53</v>
          </cell>
          <cell r="BM170">
            <v>11.77</v>
          </cell>
          <cell r="BN170">
            <v>12</v>
          </cell>
          <cell r="BO170">
            <v>12.24</v>
          </cell>
          <cell r="BP170">
            <v>12.47</v>
          </cell>
          <cell r="BQ170">
            <v>12.71</v>
          </cell>
          <cell r="BR170">
            <v>12.95</v>
          </cell>
          <cell r="BS170">
            <v>13.18</v>
          </cell>
          <cell r="BT170">
            <v>13.42</v>
          </cell>
          <cell r="BU170">
            <v>13.65</v>
          </cell>
          <cell r="BV170">
            <v>13.89</v>
          </cell>
          <cell r="BW170">
            <v>14.12</v>
          </cell>
          <cell r="BX170">
            <v>14.36</v>
          </cell>
          <cell r="BY170">
            <v>14.59</v>
          </cell>
          <cell r="BZ170">
            <v>14.83</v>
          </cell>
          <cell r="CA170">
            <v>15.06</v>
          </cell>
          <cell r="CB170">
            <v>15.3</v>
          </cell>
          <cell r="CC170">
            <v>14.12</v>
          </cell>
        </row>
        <row r="171">
          <cell r="AD171">
            <v>5</v>
          </cell>
          <cell r="AE171">
            <v>8.01</v>
          </cell>
          <cell r="AF171">
            <v>8.2200000000000006</v>
          </cell>
          <cell r="AG171">
            <v>8.43</v>
          </cell>
          <cell r="AH171">
            <v>8.64</v>
          </cell>
          <cell r="AI171">
            <v>8.85</v>
          </cell>
          <cell r="AJ171">
            <v>9.06</v>
          </cell>
          <cell r="AK171">
            <v>9.27</v>
          </cell>
          <cell r="AL171">
            <v>9.48</v>
          </cell>
          <cell r="AM171">
            <v>9.69</v>
          </cell>
          <cell r="AN171">
            <v>9.9</v>
          </cell>
          <cell r="AO171">
            <v>10.11</v>
          </cell>
          <cell r="AP171">
            <v>10.32</v>
          </cell>
          <cell r="AQ171">
            <v>10.53</v>
          </cell>
          <cell r="AR171">
            <v>10.74</v>
          </cell>
          <cell r="AS171">
            <v>10.95</v>
          </cell>
          <cell r="AT171">
            <v>11.16</v>
          </cell>
          <cell r="AU171">
            <v>11.37</v>
          </cell>
          <cell r="AV171">
            <v>11.58</v>
          </cell>
          <cell r="AW171">
            <v>11.79</v>
          </cell>
          <cell r="AX171">
            <v>12</v>
          </cell>
          <cell r="AY171">
            <v>12.21</v>
          </cell>
          <cell r="AZ171">
            <v>12.42</v>
          </cell>
          <cell r="BA171">
            <v>12.63</v>
          </cell>
          <cell r="BB171">
            <v>12.84</v>
          </cell>
          <cell r="BC171">
            <v>11.79</v>
          </cell>
          <cell r="BD171">
            <v>5</v>
          </cell>
          <cell r="BE171">
            <v>11.22</v>
          </cell>
          <cell r="BF171">
            <v>11.51</v>
          </cell>
          <cell r="BG171">
            <v>11.81</v>
          </cell>
          <cell r="BH171">
            <v>12.1</v>
          </cell>
          <cell r="BI171">
            <v>12.39</v>
          </cell>
          <cell r="BJ171">
            <v>12.69</v>
          </cell>
          <cell r="BK171">
            <v>12.98</v>
          </cell>
          <cell r="BL171">
            <v>13.28</v>
          </cell>
          <cell r="BM171">
            <v>13.57</v>
          </cell>
          <cell r="BN171">
            <v>13.86</v>
          </cell>
          <cell r="BO171">
            <v>14.16</v>
          </cell>
          <cell r="BP171">
            <v>14.45</v>
          </cell>
          <cell r="BQ171">
            <v>14.75</v>
          </cell>
          <cell r="BR171">
            <v>15.04</v>
          </cell>
          <cell r="BS171">
            <v>15.33</v>
          </cell>
          <cell r="BT171">
            <v>15.63</v>
          </cell>
          <cell r="BU171">
            <v>15.92</v>
          </cell>
          <cell r="BV171">
            <v>16.22</v>
          </cell>
          <cell r="BW171">
            <v>16.510000000000002</v>
          </cell>
          <cell r="BX171">
            <v>16.8</v>
          </cell>
          <cell r="BY171">
            <v>17.100000000000001</v>
          </cell>
          <cell r="BZ171">
            <v>17.39</v>
          </cell>
          <cell r="CA171">
            <v>17.690000000000001</v>
          </cell>
          <cell r="CB171">
            <v>17.98</v>
          </cell>
          <cell r="CC171">
            <v>16.510000000000002</v>
          </cell>
          <cell r="CJ171">
            <v>2.82</v>
          </cell>
          <cell r="CL171">
            <v>263.41000000000003</v>
          </cell>
        </row>
        <row r="172">
          <cell r="AD172">
            <v>6</v>
          </cell>
          <cell r="AE172">
            <v>8.9600000000000009</v>
          </cell>
          <cell r="AF172">
            <v>9.2200000000000006</v>
          </cell>
          <cell r="AG172">
            <v>9.4700000000000006</v>
          </cell>
          <cell r="AH172">
            <v>9.7200000000000006</v>
          </cell>
          <cell r="AI172">
            <v>9.9700000000000006</v>
          </cell>
          <cell r="AJ172">
            <v>10.220000000000001</v>
          </cell>
          <cell r="AK172">
            <v>10.48</v>
          </cell>
          <cell r="AL172">
            <v>10.73</v>
          </cell>
          <cell r="AM172">
            <v>10.98</v>
          </cell>
          <cell r="AN172">
            <v>11.23</v>
          </cell>
          <cell r="AO172">
            <v>11.48</v>
          </cell>
          <cell r="AP172">
            <v>11.74</v>
          </cell>
          <cell r="AQ172">
            <v>11.99</v>
          </cell>
          <cell r="AR172">
            <v>12.24</v>
          </cell>
          <cell r="AS172">
            <v>12.49</v>
          </cell>
          <cell r="AT172">
            <v>12.74</v>
          </cell>
          <cell r="AU172">
            <v>13</v>
          </cell>
          <cell r="AV172">
            <v>13.25</v>
          </cell>
          <cell r="AW172">
            <v>13.5</v>
          </cell>
          <cell r="AX172">
            <v>13.75</v>
          </cell>
          <cell r="AY172">
            <v>14</v>
          </cell>
          <cell r="AZ172">
            <v>14.26</v>
          </cell>
          <cell r="BA172">
            <v>14.51</v>
          </cell>
          <cell r="BB172">
            <v>14.76</v>
          </cell>
          <cell r="BC172">
            <v>13.5</v>
          </cell>
          <cell r="BD172">
            <v>6</v>
          </cell>
          <cell r="BE172">
            <v>12.55</v>
          </cell>
          <cell r="BF172">
            <v>12.9</v>
          </cell>
          <cell r="BG172">
            <v>13.26</v>
          </cell>
          <cell r="BH172">
            <v>13.61</v>
          </cell>
          <cell r="BI172">
            <v>13.96</v>
          </cell>
          <cell r="BJ172">
            <v>14.31</v>
          </cell>
          <cell r="BK172">
            <v>14.67</v>
          </cell>
          <cell r="BL172">
            <v>15.02</v>
          </cell>
          <cell r="BM172">
            <v>15.37</v>
          </cell>
          <cell r="BN172">
            <v>15.73</v>
          </cell>
          <cell r="BO172">
            <v>16.079999999999998</v>
          </cell>
          <cell r="BP172">
            <v>16.43</v>
          </cell>
          <cell r="BQ172">
            <v>16.78</v>
          </cell>
          <cell r="BR172">
            <v>17.14</v>
          </cell>
          <cell r="BS172">
            <v>17.489999999999998</v>
          </cell>
          <cell r="BT172">
            <v>17.84</v>
          </cell>
          <cell r="BU172">
            <v>18.2</v>
          </cell>
          <cell r="BV172">
            <v>18.55</v>
          </cell>
          <cell r="BW172">
            <v>18.899999999999999</v>
          </cell>
          <cell r="BX172">
            <v>19.25</v>
          </cell>
          <cell r="BY172">
            <v>19.61</v>
          </cell>
          <cell r="BZ172">
            <v>19.96</v>
          </cell>
          <cell r="CA172">
            <v>20.309999999999999</v>
          </cell>
          <cell r="CB172">
            <v>20.66</v>
          </cell>
          <cell r="CC172">
            <v>18.899999999999999</v>
          </cell>
        </row>
        <row r="173">
          <cell r="A173">
            <v>2</v>
          </cell>
          <cell r="AD173">
            <v>7</v>
          </cell>
          <cell r="AE173">
            <v>9.91</v>
          </cell>
          <cell r="AF173">
            <v>10.210000000000001</v>
          </cell>
          <cell r="AG173">
            <v>10.5</v>
          </cell>
          <cell r="AH173">
            <v>10.8</v>
          </cell>
          <cell r="AI173">
            <v>11.09</v>
          </cell>
          <cell r="AJ173">
            <v>11.38</v>
          </cell>
          <cell r="AK173">
            <v>11.68</v>
          </cell>
          <cell r="AL173">
            <v>11.97</v>
          </cell>
          <cell r="AM173">
            <v>12.27</v>
          </cell>
          <cell r="AN173">
            <v>12.56</v>
          </cell>
          <cell r="AO173">
            <v>12.86</v>
          </cell>
          <cell r="AP173">
            <v>13.15</v>
          </cell>
          <cell r="AQ173">
            <v>13.44</v>
          </cell>
          <cell r="AR173">
            <v>13.74</v>
          </cell>
          <cell r="AS173">
            <v>14.03</v>
          </cell>
          <cell r="AT173">
            <v>14.33</v>
          </cell>
          <cell r="AU173">
            <v>14.62</v>
          </cell>
          <cell r="AV173">
            <v>14.91</v>
          </cell>
          <cell r="AW173">
            <v>15.21</v>
          </cell>
          <cell r="AX173">
            <v>15.5</v>
          </cell>
          <cell r="AY173">
            <v>15.8</v>
          </cell>
          <cell r="AZ173">
            <v>16.09</v>
          </cell>
          <cell r="BA173">
            <v>16.38</v>
          </cell>
          <cell r="BB173">
            <v>16.68</v>
          </cell>
          <cell r="BC173">
            <v>15.21</v>
          </cell>
          <cell r="BD173">
            <v>7</v>
          </cell>
          <cell r="BE173">
            <v>13.88</v>
          </cell>
          <cell r="BF173">
            <v>14.29</v>
          </cell>
          <cell r="BG173">
            <v>14.7</v>
          </cell>
          <cell r="BH173">
            <v>15.12</v>
          </cell>
          <cell r="BI173">
            <v>15.53</v>
          </cell>
          <cell r="BJ173">
            <v>15.94</v>
          </cell>
          <cell r="BK173">
            <v>16.350000000000001</v>
          </cell>
          <cell r="BL173">
            <v>16.760000000000002</v>
          </cell>
          <cell r="BM173">
            <v>17.170000000000002</v>
          </cell>
          <cell r="BN173">
            <v>17.59</v>
          </cell>
          <cell r="BO173">
            <v>18</v>
          </cell>
          <cell r="BP173">
            <v>18.41</v>
          </cell>
          <cell r="BQ173">
            <v>18.82</v>
          </cell>
          <cell r="BR173">
            <v>19.23</v>
          </cell>
          <cell r="BS173">
            <v>19.64</v>
          </cell>
          <cell r="BT173">
            <v>20.059999999999999</v>
          </cell>
          <cell r="BU173">
            <v>20.47</v>
          </cell>
          <cell r="BV173">
            <v>20.88</v>
          </cell>
          <cell r="BW173">
            <v>21.29</v>
          </cell>
          <cell r="BX173">
            <v>21.7</v>
          </cell>
          <cell r="BY173">
            <v>22.11</v>
          </cell>
          <cell r="BZ173">
            <v>22.53</v>
          </cell>
          <cell r="CA173">
            <v>22.94</v>
          </cell>
          <cell r="CB173">
            <v>23.35</v>
          </cell>
          <cell r="CC173">
            <v>21.29</v>
          </cell>
        </row>
        <row r="174">
          <cell r="AD174">
            <v>8</v>
          </cell>
          <cell r="AE174">
            <v>11.1</v>
          </cell>
          <cell r="AF174">
            <v>11.44</v>
          </cell>
          <cell r="AG174">
            <v>11.77</v>
          </cell>
          <cell r="AH174">
            <v>12.11</v>
          </cell>
          <cell r="AI174">
            <v>12.45</v>
          </cell>
          <cell r="AJ174">
            <v>12.78</v>
          </cell>
          <cell r="AK174">
            <v>13.12</v>
          </cell>
          <cell r="AL174">
            <v>13.45</v>
          </cell>
          <cell r="AM174">
            <v>13.79</v>
          </cell>
          <cell r="AN174">
            <v>14.13</v>
          </cell>
          <cell r="AO174">
            <v>14.46</v>
          </cell>
          <cell r="AP174">
            <v>14.8</v>
          </cell>
          <cell r="AQ174">
            <v>15.14</v>
          </cell>
          <cell r="AR174">
            <v>15.47</v>
          </cell>
          <cell r="AS174">
            <v>15.81</v>
          </cell>
          <cell r="AT174">
            <v>16.14</v>
          </cell>
          <cell r="AU174">
            <v>16.48</v>
          </cell>
          <cell r="AV174">
            <v>16.82</v>
          </cell>
          <cell r="AW174">
            <v>17.149999999999999</v>
          </cell>
          <cell r="AX174">
            <v>17.489999999999998</v>
          </cell>
          <cell r="AY174">
            <v>17.82</v>
          </cell>
          <cell r="AZ174">
            <v>18.16</v>
          </cell>
          <cell r="BA174">
            <v>18.5</v>
          </cell>
          <cell r="BB174">
            <v>18.829999999999998</v>
          </cell>
          <cell r="BC174">
            <v>17.149999999999999</v>
          </cell>
          <cell r="BD174">
            <v>8</v>
          </cell>
          <cell r="BE174">
            <v>15.54</v>
          </cell>
          <cell r="BF174">
            <v>16.010000000000002</v>
          </cell>
          <cell r="BG174">
            <v>16.48</v>
          </cell>
          <cell r="BH174">
            <v>16.96</v>
          </cell>
          <cell r="BI174">
            <v>17.43</v>
          </cell>
          <cell r="BJ174">
            <v>17.899999999999999</v>
          </cell>
          <cell r="BK174">
            <v>18.37</v>
          </cell>
          <cell r="BL174">
            <v>18.84</v>
          </cell>
          <cell r="BM174">
            <v>19.309999999999999</v>
          </cell>
          <cell r="BN174">
            <v>19.78</v>
          </cell>
          <cell r="BO174">
            <v>20.25</v>
          </cell>
          <cell r="BP174">
            <v>20.72</v>
          </cell>
          <cell r="BQ174">
            <v>21.19</v>
          </cell>
          <cell r="BR174">
            <v>21.66</v>
          </cell>
          <cell r="BS174">
            <v>22.13</v>
          </cell>
          <cell r="BT174">
            <v>22.6</v>
          </cell>
          <cell r="BU174">
            <v>23.07</v>
          </cell>
          <cell r="BV174">
            <v>23.54</v>
          </cell>
          <cell r="BW174">
            <v>24.01</v>
          </cell>
          <cell r="BX174">
            <v>24.48</v>
          </cell>
          <cell r="BY174">
            <v>24.95</v>
          </cell>
          <cell r="BZ174">
            <v>25.42</v>
          </cell>
          <cell r="CA174">
            <v>25.89</v>
          </cell>
          <cell r="CB174">
            <v>26.36</v>
          </cell>
          <cell r="CC174">
            <v>24.01</v>
          </cell>
        </row>
        <row r="175">
          <cell r="AD175">
            <v>9</v>
          </cell>
          <cell r="AE175">
            <v>12.41</v>
          </cell>
          <cell r="AF175">
            <v>12.79</v>
          </cell>
          <cell r="AG175">
            <v>13.17</v>
          </cell>
          <cell r="AH175">
            <v>13.54</v>
          </cell>
          <cell r="AI175">
            <v>13.92</v>
          </cell>
          <cell r="AJ175">
            <v>14.3</v>
          </cell>
          <cell r="AK175">
            <v>14.68</v>
          </cell>
          <cell r="AL175">
            <v>15.06</v>
          </cell>
          <cell r="AM175">
            <v>15.43</v>
          </cell>
          <cell r="AN175">
            <v>15.81</v>
          </cell>
          <cell r="AO175">
            <v>16.190000000000001</v>
          </cell>
          <cell r="AP175">
            <v>16.57</v>
          </cell>
          <cell r="AQ175">
            <v>16.95</v>
          </cell>
          <cell r="AR175">
            <v>17.32</v>
          </cell>
          <cell r="AS175">
            <v>17.7</v>
          </cell>
          <cell r="AT175">
            <v>18.079999999999998</v>
          </cell>
          <cell r="AU175">
            <v>18.46</v>
          </cell>
          <cell r="AV175">
            <v>18.84</v>
          </cell>
          <cell r="AW175">
            <v>19.21</v>
          </cell>
          <cell r="AX175">
            <v>19.59</v>
          </cell>
          <cell r="AY175">
            <v>19.97</v>
          </cell>
          <cell r="AZ175">
            <v>20.350000000000001</v>
          </cell>
          <cell r="BA175">
            <v>20.73</v>
          </cell>
          <cell r="BB175">
            <v>21.1</v>
          </cell>
          <cell r="BC175">
            <v>19.21</v>
          </cell>
          <cell r="BD175">
            <v>9</v>
          </cell>
          <cell r="BE175">
            <v>17.37</v>
          </cell>
          <cell r="BF175">
            <v>17.899999999999999</v>
          </cell>
          <cell r="BG175">
            <v>18.43</v>
          </cell>
          <cell r="BH175">
            <v>18.96</v>
          </cell>
          <cell r="BI175">
            <v>19.489999999999998</v>
          </cell>
          <cell r="BJ175">
            <v>20.02</v>
          </cell>
          <cell r="BK175">
            <v>20.55</v>
          </cell>
          <cell r="BL175">
            <v>21.08</v>
          </cell>
          <cell r="BM175">
            <v>21.61</v>
          </cell>
          <cell r="BN175">
            <v>22.14</v>
          </cell>
          <cell r="BO175">
            <v>22.67</v>
          </cell>
          <cell r="BP175">
            <v>23.19</v>
          </cell>
          <cell r="BQ175">
            <v>23.72</v>
          </cell>
          <cell r="BR175">
            <v>24.25</v>
          </cell>
          <cell r="BS175">
            <v>24.78</v>
          </cell>
          <cell r="BT175">
            <v>25.31</v>
          </cell>
          <cell r="BU175">
            <v>25.84</v>
          </cell>
          <cell r="BV175">
            <v>26.37</v>
          </cell>
          <cell r="BW175">
            <v>26.9</v>
          </cell>
          <cell r="BX175">
            <v>27.43</v>
          </cell>
          <cell r="BY175">
            <v>27.96</v>
          </cell>
          <cell r="BZ175">
            <v>28.49</v>
          </cell>
          <cell r="CA175">
            <v>29.02</v>
          </cell>
          <cell r="CB175">
            <v>29.55</v>
          </cell>
          <cell r="CC175">
            <v>26.9</v>
          </cell>
        </row>
        <row r="176">
          <cell r="AD176">
            <v>10</v>
          </cell>
          <cell r="AE176">
            <v>13.72</v>
          </cell>
          <cell r="AF176">
            <v>14.14</v>
          </cell>
          <cell r="AG176">
            <v>14.56</v>
          </cell>
          <cell r="AH176">
            <v>14.98</v>
          </cell>
          <cell r="AI176">
            <v>15.4</v>
          </cell>
          <cell r="AJ176">
            <v>15.82</v>
          </cell>
          <cell r="AK176">
            <v>16.239999999999998</v>
          </cell>
          <cell r="AL176">
            <v>16.66</v>
          </cell>
          <cell r="AM176">
            <v>17.079999999999998</v>
          </cell>
          <cell r="AN176">
            <v>17.5</v>
          </cell>
          <cell r="AO176">
            <v>17.920000000000002</v>
          </cell>
          <cell r="AP176">
            <v>18.34</v>
          </cell>
          <cell r="AQ176">
            <v>18.760000000000002</v>
          </cell>
          <cell r="AR176">
            <v>19.18</v>
          </cell>
          <cell r="AS176">
            <v>19.600000000000001</v>
          </cell>
          <cell r="AT176">
            <v>20.02</v>
          </cell>
          <cell r="AU176">
            <v>20.440000000000001</v>
          </cell>
          <cell r="AV176">
            <v>20.86</v>
          </cell>
          <cell r="AW176">
            <v>21.28</v>
          </cell>
          <cell r="AX176">
            <v>21.7</v>
          </cell>
          <cell r="AY176">
            <v>22.12</v>
          </cell>
          <cell r="AZ176">
            <v>22.54</v>
          </cell>
          <cell r="BA176">
            <v>22.96</v>
          </cell>
          <cell r="BB176">
            <v>23.38</v>
          </cell>
          <cell r="BC176">
            <v>21.28</v>
          </cell>
          <cell r="BD176">
            <v>10</v>
          </cell>
          <cell r="BE176">
            <v>19.2</v>
          </cell>
          <cell r="BF176">
            <v>19.79</v>
          </cell>
          <cell r="BG176">
            <v>20.38</v>
          </cell>
          <cell r="BH176">
            <v>20.97</v>
          </cell>
          <cell r="BI176">
            <v>21.55</v>
          </cell>
          <cell r="BJ176">
            <v>22.14</v>
          </cell>
          <cell r="BK176">
            <v>22.73</v>
          </cell>
          <cell r="BL176">
            <v>23.32</v>
          </cell>
          <cell r="BM176">
            <v>23.91</v>
          </cell>
          <cell r="BN176">
            <v>24.49</v>
          </cell>
          <cell r="BO176">
            <v>25.08</v>
          </cell>
          <cell r="BP176">
            <v>25.67</v>
          </cell>
          <cell r="BQ176">
            <v>26.26</v>
          </cell>
          <cell r="BR176">
            <v>26.85</v>
          </cell>
          <cell r="BS176">
            <v>27.43</v>
          </cell>
          <cell r="BT176">
            <v>28.02</v>
          </cell>
          <cell r="BU176">
            <v>28.61</v>
          </cell>
          <cell r="BV176">
            <v>29.2</v>
          </cell>
          <cell r="BW176">
            <v>29.79</v>
          </cell>
          <cell r="BX176">
            <v>30.37</v>
          </cell>
          <cell r="BY176">
            <v>30.96</v>
          </cell>
          <cell r="BZ176">
            <v>31.55</v>
          </cell>
          <cell r="CA176">
            <v>32.14</v>
          </cell>
          <cell r="CB176">
            <v>32.729999999999997</v>
          </cell>
          <cell r="CC176">
            <v>29.79</v>
          </cell>
        </row>
        <row r="177">
          <cell r="AD177">
            <v>11</v>
          </cell>
          <cell r="AE177">
            <v>15.02</v>
          </cell>
          <cell r="AF177">
            <v>15.48</v>
          </cell>
          <cell r="AG177">
            <v>15.95</v>
          </cell>
          <cell r="AH177">
            <v>16.41</v>
          </cell>
          <cell r="AI177">
            <v>16.84</v>
          </cell>
          <cell r="AJ177">
            <v>17.329999999999998</v>
          </cell>
          <cell r="AK177">
            <v>17.79</v>
          </cell>
          <cell r="AL177">
            <v>18.260000000000002</v>
          </cell>
          <cell r="AM177">
            <v>18.72</v>
          </cell>
          <cell r="AN177">
            <v>19.18</v>
          </cell>
          <cell r="AO177">
            <v>19.64</v>
          </cell>
          <cell r="AP177">
            <v>20.100000000000001</v>
          </cell>
          <cell r="AQ177">
            <v>20.57</v>
          </cell>
          <cell r="AR177">
            <v>21.03</v>
          </cell>
          <cell r="AS177">
            <v>21.49</v>
          </cell>
          <cell r="AT177">
            <v>21.95</v>
          </cell>
          <cell r="AU177">
            <v>22.41</v>
          </cell>
          <cell r="AV177">
            <v>22.88</v>
          </cell>
          <cell r="AW177">
            <v>23.34</v>
          </cell>
          <cell r="AX177">
            <v>23.8</v>
          </cell>
          <cell r="AY177">
            <v>24.26</v>
          </cell>
          <cell r="AZ177">
            <v>24.72</v>
          </cell>
          <cell r="BA177">
            <v>25.19</v>
          </cell>
          <cell r="BB177">
            <v>25.65</v>
          </cell>
          <cell r="BC177">
            <v>23.34</v>
          </cell>
          <cell r="BD177">
            <v>11</v>
          </cell>
          <cell r="BE177">
            <v>21.03</v>
          </cell>
          <cell r="BF177">
            <v>21.68</v>
          </cell>
          <cell r="BG177">
            <v>22.32</v>
          </cell>
          <cell r="BH177">
            <v>22.97</v>
          </cell>
          <cell r="BI177">
            <v>23.62</v>
          </cell>
          <cell r="BJ177">
            <v>24.26</v>
          </cell>
          <cell r="BK177">
            <v>24.91</v>
          </cell>
          <cell r="BL177">
            <v>25.56</v>
          </cell>
          <cell r="BM177">
            <v>26.21</v>
          </cell>
          <cell r="BN177">
            <v>26.85</v>
          </cell>
          <cell r="BO177">
            <v>27.5</v>
          </cell>
          <cell r="BP177">
            <v>28.15</v>
          </cell>
          <cell r="BQ177">
            <v>28.79</v>
          </cell>
          <cell r="BR177">
            <v>29.44</v>
          </cell>
          <cell r="BS177">
            <v>30.09</v>
          </cell>
          <cell r="BT177">
            <v>30.73</v>
          </cell>
          <cell r="BU177">
            <v>31.38</v>
          </cell>
          <cell r="BV177">
            <v>32.03</v>
          </cell>
          <cell r="BW177">
            <v>32.67</v>
          </cell>
          <cell r="BX177">
            <v>33.32</v>
          </cell>
          <cell r="BY177">
            <v>33.97</v>
          </cell>
          <cell r="BZ177">
            <v>34.61</v>
          </cell>
          <cell r="CA177">
            <v>35.26</v>
          </cell>
          <cell r="CB177">
            <v>35.909999999999997</v>
          </cell>
          <cell r="CC177">
            <v>32.67</v>
          </cell>
        </row>
        <row r="178">
          <cell r="AD178">
            <v>12</v>
          </cell>
          <cell r="AE178">
            <v>16.329999999999998</v>
          </cell>
          <cell r="AF178">
            <v>16.829999999999998</v>
          </cell>
          <cell r="AG178">
            <v>17.34</v>
          </cell>
          <cell r="AH178">
            <v>17.84</v>
          </cell>
          <cell r="AI178">
            <v>18.34</v>
          </cell>
          <cell r="AJ178">
            <v>18.850000000000001</v>
          </cell>
          <cell r="AK178">
            <v>19.350000000000001</v>
          </cell>
          <cell r="AL178">
            <v>19.86</v>
          </cell>
          <cell r="AM178">
            <v>20.36</v>
          </cell>
          <cell r="AN178">
            <v>20.86</v>
          </cell>
          <cell r="AO178">
            <v>21.37</v>
          </cell>
          <cell r="AP178">
            <v>21.87</v>
          </cell>
          <cell r="AQ178">
            <v>22.38</v>
          </cell>
          <cell r="AR178">
            <v>22.88</v>
          </cell>
          <cell r="AS178">
            <v>23.38</v>
          </cell>
          <cell r="AT178">
            <v>23.89</v>
          </cell>
          <cell r="AU178">
            <v>24.39</v>
          </cell>
          <cell r="AV178">
            <v>24.9</v>
          </cell>
          <cell r="AW178">
            <v>25.4</v>
          </cell>
          <cell r="AX178">
            <v>25.9</v>
          </cell>
          <cell r="AY178">
            <v>26.41</v>
          </cell>
          <cell r="AZ178">
            <v>26.91</v>
          </cell>
          <cell r="BA178">
            <v>27.42</v>
          </cell>
          <cell r="BB178">
            <v>27.92</v>
          </cell>
          <cell r="BC178">
            <v>25.4</v>
          </cell>
          <cell r="BD178">
            <v>12</v>
          </cell>
          <cell r="BE178">
            <v>22.86</v>
          </cell>
          <cell r="BF178">
            <v>23.57</v>
          </cell>
          <cell r="BG178">
            <v>24.27</v>
          </cell>
          <cell r="BH178">
            <v>24.98</v>
          </cell>
          <cell r="BI178">
            <v>25.68</v>
          </cell>
          <cell r="BJ178">
            <v>26.39</v>
          </cell>
          <cell r="BK178">
            <v>27.09</v>
          </cell>
          <cell r="BL178">
            <v>27.8</v>
          </cell>
          <cell r="BM178">
            <v>28.51</v>
          </cell>
          <cell r="BN178">
            <v>29.21</v>
          </cell>
          <cell r="BO178">
            <v>29.92</v>
          </cell>
          <cell r="BP178">
            <v>30.62</v>
          </cell>
          <cell r="BQ178">
            <v>31.33</v>
          </cell>
          <cell r="BR178">
            <v>32.03</v>
          </cell>
          <cell r="BS178">
            <v>32.74</v>
          </cell>
          <cell r="BT178">
            <v>33.44</v>
          </cell>
          <cell r="BU178">
            <v>34.15</v>
          </cell>
          <cell r="BV178">
            <v>34.86</v>
          </cell>
          <cell r="BW178">
            <v>35.56</v>
          </cell>
          <cell r="BX178">
            <v>36.270000000000003</v>
          </cell>
          <cell r="BY178">
            <v>36.97</v>
          </cell>
          <cell r="BZ178">
            <v>37.68</v>
          </cell>
          <cell r="CA178">
            <v>38.380000000000003</v>
          </cell>
          <cell r="CB178">
            <v>39.090000000000003</v>
          </cell>
          <cell r="CC178">
            <v>35.56</v>
          </cell>
        </row>
        <row r="179">
          <cell r="AD179">
            <v>13</v>
          </cell>
          <cell r="AE179">
            <v>17.63</v>
          </cell>
          <cell r="AF179">
            <v>18.18</v>
          </cell>
          <cell r="AG179">
            <v>18.73</v>
          </cell>
          <cell r="AH179">
            <v>19.27</v>
          </cell>
          <cell r="AI179">
            <v>19.82</v>
          </cell>
          <cell r="AJ179">
            <v>20.36</v>
          </cell>
          <cell r="AK179">
            <v>20.91</v>
          </cell>
          <cell r="AL179">
            <v>21.46</v>
          </cell>
          <cell r="AM179">
            <v>22</v>
          </cell>
          <cell r="AN179">
            <v>22.55</v>
          </cell>
          <cell r="AO179">
            <v>23.1</v>
          </cell>
          <cell r="AP179">
            <v>23.64</v>
          </cell>
          <cell r="AQ179">
            <v>24.19</v>
          </cell>
          <cell r="AR179">
            <v>24.73</v>
          </cell>
          <cell r="AS179">
            <v>25.28</v>
          </cell>
          <cell r="AT179">
            <v>25.83</v>
          </cell>
          <cell r="AU179">
            <v>26.37</v>
          </cell>
          <cell r="AV179">
            <v>26.92</v>
          </cell>
          <cell r="AW179">
            <v>27.46</v>
          </cell>
          <cell r="AX179">
            <v>28.01</v>
          </cell>
          <cell r="AY179">
            <v>28.56</v>
          </cell>
          <cell r="AZ179">
            <v>29.1</v>
          </cell>
          <cell r="BA179">
            <v>29.65</v>
          </cell>
          <cell r="BB179">
            <v>30.19</v>
          </cell>
          <cell r="BC179">
            <v>27.46</v>
          </cell>
          <cell r="BD179">
            <v>13</v>
          </cell>
          <cell r="BE179">
            <v>24.69</v>
          </cell>
          <cell r="BF179">
            <v>25.45</v>
          </cell>
          <cell r="BG179">
            <v>26.22</v>
          </cell>
          <cell r="BH179">
            <v>26.98</v>
          </cell>
          <cell r="BI179">
            <v>27.75</v>
          </cell>
          <cell r="BJ179">
            <v>28.51</v>
          </cell>
          <cell r="BK179">
            <v>29.28</v>
          </cell>
          <cell r="BL179">
            <v>30.04</v>
          </cell>
          <cell r="BM179">
            <v>30.8</v>
          </cell>
          <cell r="BN179">
            <v>31.57</v>
          </cell>
          <cell r="BO179">
            <v>32.33</v>
          </cell>
          <cell r="BP179">
            <v>33.1</v>
          </cell>
          <cell r="BQ179">
            <v>33.86</v>
          </cell>
          <cell r="BR179">
            <v>34.630000000000003</v>
          </cell>
          <cell r="BS179">
            <v>35.39</v>
          </cell>
          <cell r="BT179">
            <v>36.159999999999997</v>
          </cell>
          <cell r="BU179">
            <v>36.92</v>
          </cell>
          <cell r="BV179">
            <v>37.68</v>
          </cell>
          <cell r="BW179">
            <v>38.450000000000003</v>
          </cell>
          <cell r="BX179">
            <v>39.21</v>
          </cell>
          <cell r="BY179">
            <v>39.979999999999997</v>
          </cell>
          <cell r="BZ179">
            <v>40.74</v>
          </cell>
          <cell r="CA179">
            <v>41.51</v>
          </cell>
          <cell r="CB179">
            <v>42.27</v>
          </cell>
          <cell r="CC179">
            <v>38.450000000000003</v>
          </cell>
        </row>
        <row r="180">
          <cell r="AD180">
            <v>14</v>
          </cell>
          <cell r="AE180">
            <v>18.940000000000001</v>
          </cell>
          <cell r="AF180">
            <v>19.53</v>
          </cell>
          <cell r="AG180">
            <v>20.12</v>
          </cell>
          <cell r="AH180">
            <v>20.71</v>
          </cell>
          <cell r="AI180">
            <v>21.29</v>
          </cell>
          <cell r="AJ180">
            <v>21.88</v>
          </cell>
          <cell r="AK180">
            <v>22.47</v>
          </cell>
          <cell r="AL180">
            <v>23.06</v>
          </cell>
          <cell r="AM180">
            <v>23.65</v>
          </cell>
          <cell r="AN180">
            <v>24.23</v>
          </cell>
          <cell r="AO180">
            <v>24.82</v>
          </cell>
          <cell r="AP180">
            <v>25.41</v>
          </cell>
          <cell r="AQ180">
            <v>26</v>
          </cell>
          <cell r="AR180">
            <v>26.59</v>
          </cell>
          <cell r="AS180">
            <v>27.17</v>
          </cell>
          <cell r="AT180">
            <v>27.76</v>
          </cell>
          <cell r="AU180">
            <v>28.35</v>
          </cell>
          <cell r="AV180">
            <v>28.94</v>
          </cell>
          <cell r="AW180">
            <v>29.53</v>
          </cell>
          <cell r="AX180">
            <v>30.11</v>
          </cell>
          <cell r="AY180">
            <v>30.7</v>
          </cell>
          <cell r="AZ180">
            <v>31.29</v>
          </cell>
          <cell r="BA180">
            <v>31.88</v>
          </cell>
          <cell r="BB180">
            <v>32.47</v>
          </cell>
          <cell r="BC180">
            <v>29.53</v>
          </cell>
          <cell r="BD180">
            <v>14</v>
          </cell>
          <cell r="BE180">
            <v>26.52</v>
          </cell>
          <cell r="BF180">
            <v>27.34</v>
          </cell>
          <cell r="BG180">
            <v>28.16</v>
          </cell>
          <cell r="BH180">
            <v>28.99</v>
          </cell>
          <cell r="BI180">
            <v>29.81</v>
          </cell>
          <cell r="BJ180">
            <v>30.63</v>
          </cell>
          <cell r="BK180">
            <v>31.46</v>
          </cell>
          <cell r="BL180">
            <v>32.28</v>
          </cell>
          <cell r="BM180">
            <v>33.1</v>
          </cell>
          <cell r="BN180">
            <v>33.93</v>
          </cell>
          <cell r="BO180">
            <v>34.75</v>
          </cell>
          <cell r="BP180">
            <v>35.57</v>
          </cell>
          <cell r="BQ180">
            <v>36.4</v>
          </cell>
          <cell r="BR180">
            <v>37.22</v>
          </cell>
          <cell r="BS180">
            <v>38.04</v>
          </cell>
          <cell r="BT180">
            <v>38.869999999999997</v>
          </cell>
          <cell r="BU180">
            <v>39.69</v>
          </cell>
          <cell r="BV180">
            <v>40.51</v>
          </cell>
          <cell r="BW180">
            <v>41.34</v>
          </cell>
          <cell r="BX180">
            <v>42.16</v>
          </cell>
          <cell r="BY180">
            <v>42.98</v>
          </cell>
          <cell r="BZ180">
            <v>43.81</v>
          </cell>
          <cell r="CA180">
            <v>44.63</v>
          </cell>
          <cell r="CB180">
            <v>45.45</v>
          </cell>
          <cell r="CC180">
            <v>41.34</v>
          </cell>
        </row>
        <row r="181">
          <cell r="AD181">
            <v>15</v>
          </cell>
          <cell r="AE181">
            <v>20.25</v>
          </cell>
          <cell r="AF181">
            <v>20.88</v>
          </cell>
          <cell r="AG181">
            <v>21.51</v>
          </cell>
          <cell r="AH181">
            <v>22.14</v>
          </cell>
          <cell r="AI181">
            <v>22.77</v>
          </cell>
          <cell r="AJ181">
            <v>23.4</v>
          </cell>
          <cell r="AK181">
            <v>24.03</v>
          </cell>
          <cell r="AL181">
            <v>24.66</v>
          </cell>
          <cell r="AM181">
            <v>25.29</v>
          </cell>
          <cell r="AN181">
            <v>25.92</v>
          </cell>
          <cell r="AO181">
            <v>26.55</v>
          </cell>
          <cell r="AP181">
            <v>27.18</v>
          </cell>
          <cell r="AQ181">
            <v>27.81</v>
          </cell>
          <cell r="AR181">
            <v>28.44</v>
          </cell>
          <cell r="AS181">
            <v>29.07</v>
          </cell>
          <cell r="AT181">
            <v>29.7</v>
          </cell>
          <cell r="AU181">
            <v>30.33</v>
          </cell>
          <cell r="AV181">
            <v>30.96</v>
          </cell>
          <cell r="AW181">
            <v>31.59</v>
          </cell>
          <cell r="AX181">
            <v>32.22</v>
          </cell>
          <cell r="AY181">
            <v>32.85</v>
          </cell>
          <cell r="AZ181">
            <v>33.479999999999997</v>
          </cell>
          <cell r="BA181">
            <v>34.11</v>
          </cell>
          <cell r="BB181">
            <v>34.74</v>
          </cell>
          <cell r="BC181">
            <v>31.59</v>
          </cell>
          <cell r="BD181">
            <v>15</v>
          </cell>
          <cell r="BE181">
            <v>28.35</v>
          </cell>
          <cell r="BF181">
            <v>29.23</v>
          </cell>
          <cell r="BG181">
            <v>30.11</v>
          </cell>
          <cell r="BH181">
            <v>30.99</v>
          </cell>
          <cell r="BI181">
            <v>31.87</v>
          </cell>
          <cell r="BJ181">
            <v>32.76</v>
          </cell>
          <cell r="BK181">
            <v>33.64</v>
          </cell>
          <cell r="BL181">
            <v>34.520000000000003</v>
          </cell>
          <cell r="BM181">
            <v>35.4</v>
          </cell>
          <cell r="BN181">
            <v>36.29</v>
          </cell>
          <cell r="BO181">
            <v>37.17</v>
          </cell>
          <cell r="BP181">
            <v>38.049999999999997</v>
          </cell>
          <cell r="BQ181">
            <v>38.93</v>
          </cell>
          <cell r="BR181">
            <v>39.81</v>
          </cell>
          <cell r="BS181">
            <v>40.700000000000003</v>
          </cell>
          <cell r="BT181">
            <v>41.58</v>
          </cell>
          <cell r="BU181">
            <v>42.46</v>
          </cell>
          <cell r="BV181">
            <v>43.34</v>
          </cell>
          <cell r="BW181">
            <v>44.22</v>
          </cell>
          <cell r="BX181">
            <v>45.11</v>
          </cell>
          <cell r="BY181">
            <v>45.99</v>
          </cell>
          <cell r="BZ181">
            <v>46.87</v>
          </cell>
          <cell r="CA181">
            <v>47.75</v>
          </cell>
          <cell r="CB181">
            <v>48.63</v>
          </cell>
          <cell r="CC181">
            <v>44.22</v>
          </cell>
        </row>
        <row r="182">
          <cell r="AD182">
            <v>16</v>
          </cell>
          <cell r="AE182">
            <v>21.55</v>
          </cell>
          <cell r="AF182">
            <v>22.23</v>
          </cell>
          <cell r="AG182">
            <v>22.9</v>
          </cell>
          <cell r="AH182">
            <v>23.57</v>
          </cell>
          <cell r="AI182">
            <v>24.24</v>
          </cell>
          <cell r="AJ182">
            <v>24.91</v>
          </cell>
          <cell r="AK182">
            <v>25.59</v>
          </cell>
          <cell r="AL182">
            <v>26.26</v>
          </cell>
          <cell r="AM182">
            <v>26.93</v>
          </cell>
          <cell r="AN182">
            <v>27.6</v>
          </cell>
          <cell r="AO182">
            <v>28.27</v>
          </cell>
          <cell r="AP182">
            <v>28.95</v>
          </cell>
          <cell r="AQ182">
            <v>29.62</v>
          </cell>
          <cell r="AR182">
            <v>30.29</v>
          </cell>
          <cell r="AS182">
            <v>30.96</v>
          </cell>
          <cell r="AT182">
            <v>31.63</v>
          </cell>
          <cell r="AU182">
            <v>32.31</v>
          </cell>
          <cell r="AV182">
            <v>32.979999999999997</v>
          </cell>
          <cell r="AW182">
            <v>33.65</v>
          </cell>
          <cell r="AX182">
            <v>34.32</v>
          </cell>
          <cell r="AY182">
            <v>34.99</v>
          </cell>
          <cell r="AZ182">
            <v>35.67</v>
          </cell>
          <cell r="BA182">
            <v>36.340000000000003</v>
          </cell>
          <cell r="BB182">
            <v>37.01</v>
          </cell>
          <cell r="BC182">
            <v>33.65</v>
          </cell>
          <cell r="BD182">
            <v>16</v>
          </cell>
          <cell r="BE182">
            <v>30.18</v>
          </cell>
          <cell r="BF182">
            <v>31.12</v>
          </cell>
          <cell r="BG182">
            <v>32.06</v>
          </cell>
          <cell r="BH182">
            <v>33</v>
          </cell>
          <cell r="BI182">
            <v>33.94</v>
          </cell>
          <cell r="BJ182">
            <v>34.880000000000003</v>
          </cell>
          <cell r="BK182">
            <v>35.82</v>
          </cell>
          <cell r="BL182">
            <v>36.46</v>
          </cell>
          <cell r="BM182">
            <v>37.700000000000003</v>
          </cell>
          <cell r="BN182">
            <v>38.64</v>
          </cell>
          <cell r="BO182">
            <v>39.58</v>
          </cell>
          <cell r="BP182">
            <v>40.520000000000003</v>
          </cell>
          <cell r="BQ182">
            <v>41.47</v>
          </cell>
          <cell r="BR182">
            <v>42.41</v>
          </cell>
          <cell r="BS182">
            <v>43.35</v>
          </cell>
          <cell r="BT182">
            <v>44.29</v>
          </cell>
          <cell r="BU182">
            <v>45.23</v>
          </cell>
          <cell r="BV182">
            <v>46.17</v>
          </cell>
          <cell r="BW182">
            <v>47.11</v>
          </cell>
          <cell r="BX182">
            <v>48.05</v>
          </cell>
          <cell r="BY182">
            <v>48.99</v>
          </cell>
          <cell r="BZ182">
            <v>49.93</v>
          </cell>
          <cell r="CA182">
            <v>50.87</v>
          </cell>
          <cell r="CB182">
            <v>51.81</v>
          </cell>
          <cell r="CC182">
            <v>47.11</v>
          </cell>
        </row>
        <row r="183">
          <cell r="AD183">
            <v>17</v>
          </cell>
          <cell r="AE183">
            <v>22.86</v>
          </cell>
          <cell r="AF183">
            <v>23.57</v>
          </cell>
          <cell r="AG183">
            <v>24.29</v>
          </cell>
          <cell r="AH183">
            <v>25</v>
          </cell>
          <cell r="AI183">
            <v>25.72</v>
          </cell>
          <cell r="AJ183">
            <v>26.43</v>
          </cell>
          <cell r="AK183">
            <v>27.14</v>
          </cell>
          <cell r="AL183">
            <v>27.86</v>
          </cell>
          <cell r="AM183">
            <v>28.57</v>
          </cell>
          <cell r="AN183">
            <v>29.29</v>
          </cell>
          <cell r="AO183">
            <v>30</v>
          </cell>
          <cell r="AP183">
            <v>30.71</v>
          </cell>
          <cell r="AQ183">
            <v>31.43</v>
          </cell>
          <cell r="AR183">
            <v>32.14</v>
          </cell>
          <cell r="AS183">
            <v>32.86</v>
          </cell>
          <cell r="AT183">
            <v>33.57</v>
          </cell>
          <cell r="AU183">
            <v>34.28</v>
          </cell>
          <cell r="AV183">
            <v>35</v>
          </cell>
          <cell r="AW183">
            <v>35.71</v>
          </cell>
          <cell r="AX183">
            <v>36.43</v>
          </cell>
          <cell r="AY183">
            <v>37.14</v>
          </cell>
          <cell r="AZ183">
            <v>37.85</v>
          </cell>
          <cell r="BA183">
            <v>38.57</v>
          </cell>
          <cell r="BB183">
            <v>39.28</v>
          </cell>
          <cell r="BC183">
            <v>35.71</v>
          </cell>
          <cell r="BD183">
            <v>17</v>
          </cell>
          <cell r="BE183">
            <v>32</v>
          </cell>
          <cell r="BF183">
            <v>33</v>
          </cell>
          <cell r="BG183">
            <v>34</v>
          </cell>
          <cell r="BH183">
            <v>35</v>
          </cell>
          <cell r="BI183">
            <v>36</v>
          </cell>
          <cell r="BJ183">
            <v>37</v>
          </cell>
          <cell r="BK183">
            <v>38</v>
          </cell>
          <cell r="BL183">
            <v>39</v>
          </cell>
          <cell r="BM183">
            <v>40</v>
          </cell>
          <cell r="BN183">
            <v>41</v>
          </cell>
          <cell r="BO183">
            <v>42</v>
          </cell>
          <cell r="BP183">
            <v>43</v>
          </cell>
          <cell r="BQ183">
            <v>44</v>
          </cell>
          <cell r="BR183">
            <v>45</v>
          </cell>
          <cell r="BS183">
            <v>46</v>
          </cell>
          <cell r="BT183">
            <v>47</v>
          </cell>
          <cell r="BU183">
            <v>48</v>
          </cell>
          <cell r="BV183">
            <v>49</v>
          </cell>
          <cell r="BW183">
            <v>50</v>
          </cell>
          <cell r="BX183">
            <v>51</v>
          </cell>
          <cell r="BY183">
            <v>52</v>
          </cell>
          <cell r="BZ183">
            <v>53</v>
          </cell>
          <cell r="CA183">
            <v>54</v>
          </cell>
          <cell r="CB183">
            <v>55</v>
          </cell>
          <cell r="CC183">
            <v>50</v>
          </cell>
        </row>
        <row r="184">
          <cell r="A184">
            <v>1</v>
          </cell>
          <cell r="AD184">
            <v>18</v>
          </cell>
          <cell r="AE184">
            <v>24.17</v>
          </cell>
          <cell r="AF184">
            <v>24.92</v>
          </cell>
          <cell r="AG184">
            <v>25.68</v>
          </cell>
          <cell r="AH184">
            <v>26.43</v>
          </cell>
          <cell r="AI184">
            <v>27.9</v>
          </cell>
          <cell r="AJ184">
            <v>27.95</v>
          </cell>
          <cell r="AK184">
            <v>28.7</v>
          </cell>
          <cell r="AL184">
            <v>29.46</v>
          </cell>
          <cell r="AM184">
            <v>30.22</v>
          </cell>
          <cell r="AN184">
            <v>30.97</v>
          </cell>
          <cell r="AO184">
            <v>31.73</v>
          </cell>
          <cell r="AP184">
            <v>32.479999999999997</v>
          </cell>
          <cell r="AQ184">
            <v>33.24</v>
          </cell>
          <cell r="AR184">
            <v>34</v>
          </cell>
          <cell r="AS184">
            <v>34.75</v>
          </cell>
          <cell r="AT184">
            <v>35.51</v>
          </cell>
          <cell r="AU184">
            <v>36.26</v>
          </cell>
          <cell r="AV184">
            <v>37.020000000000003</v>
          </cell>
          <cell r="AW184">
            <v>37.78</v>
          </cell>
          <cell r="AX184">
            <v>38.53</v>
          </cell>
          <cell r="AY184">
            <v>39.29</v>
          </cell>
          <cell r="AZ184">
            <v>40.04</v>
          </cell>
          <cell r="BA184">
            <v>40.799999999999997</v>
          </cell>
          <cell r="BB184">
            <v>41.56</v>
          </cell>
          <cell r="BC184">
            <v>37.770000000000003</v>
          </cell>
          <cell r="BD184">
            <v>18</v>
          </cell>
          <cell r="BE184">
            <v>33.83</v>
          </cell>
          <cell r="BF184">
            <v>34.89</v>
          </cell>
          <cell r="BG184">
            <v>35.950000000000003</v>
          </cell>
          <cell r="BH184">
            <v>37.01</v>
          </cell>
          <cell r="BI184">
            <v>38.07</v>
          </cell>
          <cell r="BJ184">
            <v>39.130000000000003</v>
          </cell>
          <cell r="BK184">
            <v>40.18</v>
          </cell>
          <cell r="BL184">
            <v>41.24</v>
          </cell>
          <cell r="BM184">
            <v>42.3</v>
          </cell>
          <cell r="BN184">
            <v>43.36</v>
          </cell>
          <cell r="BO184">
            <v>44.42</v>
          </cell>
          <cell r="BP184">
            <v>45.48</v>
          </cell>
          <cell r="BQ184">
            <v>46.53</v>
          </cell>
          <cell r="BR184">
            <v>47.59</v>
          </cell>
          <cell r="BS184">
            <v>48.65</v>
          </cell>
          <cell r="BT184">
            <v>49.71</v>
          </cell>
          <cell r="BU184">
            <v>50.77</v>
          </cell>
          <cell r="BV184">
            <v>51.83</v>
          </cell>
          <cell r="BW184">
            <v>52.89</v>
          </cell>
          <cell r="BX184">
            <v>53.94</v>
          </cell>
          <cell r="BY184">
            <v>55</v>
          </cell>
          <cell r="BZ184">
            <v>56.06</v>
          </cell>
          <cell r="CA184">
            <v>57.12</v>
          </cell>
          <cell r="CB184">
            <v>58.18</v>
          </cell>
          <cell r="CC184">
            <v>52.88</v>
          </cell>
        </row>
        <row r="185">
          <cell r="AD185">
            <v>19</v>
          </cell>
          <cell r="AE185">
            <v>25.47</v>
          </cell>
          <cell r="AF185">
            <v>26.27</v>
          </cell>
          <cell r="AG185">
            <v>27.07</v>
          </cell>
          <cell r="AH185">
            <v>27.87</v>
          </cell>
          <cell r="AI185">
            <v>28.67</v>
          </cell>
          <cell r="AJ185">
            <v>29.46</v>
          </cell>
          <cell r="AK185">
            <v>30.26</v>
          </cell>
          <cell r="AL185">
            <v>31.06</v>
          </cell>
          <cell r="AM185">
            <v>31.86</v>
          </cell>
          <cell r="AN185">
            <v>32.659999999999997</v>
          </cell>
          <cell r="AO185">
            <v>33.450000000000003</v>
          </cell>
          <cell r="AP185">
            <v>34.25</v>
          </cell>
          <cell r="AQ185">
            <v>35.049999999999997</v>
          </cell>
          <cell r="AR185">
            <v>35.85</v>
          </cell>
          <cell r="AS185">
            <v>36.65</v>
          </cell>
          <cell r="AT185">
            <v>37.44</v>
          </cell>
          <cell r="AU185">
            <v>38.24</v>
          </cell>
          <cell r="AV185">
            <v>39.04</v>
          </cell>
          <cell r="AW185">
            <v>39.840000000000003</v>
          </cell>
          <cell r="AX185">
            <v>40.64</v>
          </cell>
          <cell r="AY185">
            <v>41.43</v>
          </cell>
          <cell r="AZ185">
            <v>42.23</v>
          </cell>
          <cell r="BA185">
            <v>43.03</v>
          </cell>
          <cell r="BB185">
            <v>43.83</v>
          </cell>
          <cell r="BC185">
            <v>39.840000000000003</v>
          </cell>
          <cell r="BD185">
            <v>19</v>
          </cell>
          <cell r="BE185">
            <v>35.659999999999997</v>
          </cell>
          <cell r="BF185">
            <v>36.78</v>
          </cell>
          <cell r="BG185">
            <v>37.9</v>
          </cell>
          <cell r="BH185">
            <v>39.01</v>
          </cell>
          <cell r="BI185">
            <v>40.130000000000003</v>
          </cell>
          <cell r="BJ185">
            <v>41.25</v>
          </cell>
          <cell r="BK185">
            <v>42.37</v>
          </cell>
          <cell r="BL185">
            <v>43.48</v>
          </cell>
          <cell r="BM185">
            <v>44.6</v>
          </cell>
          <cell r="BN185">
            <v>45.72</v>
          </cell>
          <cell r="BO185">
            <v>46.83</v>
          </cell>
          <cell r="BP185">
            <v>47.95</v>
          </cell>
          <cell r="BQ185">
            <v>49.07</v>
          </cell>
          <cell r="BR185">
            <v>50.19</v>
          </cell>
          <cell r="BS185">
            <v>51.3</v>
          </cell>
          <cell r="BT185">
            <v>52.42</v>
          </cell>
          <cell r="BU185">
            <v>53.54</v>
          </cell>
          <cell r="BV185">
            <v>54.66</v>
          </cell>
          <cell r="BW185">
            <v>55.77</v>
          </cell>
          <cell r="BX185">
            <v>56.89</v>
          </cell>
          <cell r="BY185">
            <v>58.01</v>
          </cell>
          <cell r="BZ185">
            <v>59.12</v>
          </cell>
          <cell r="CA185">
            <v>60.24</v>
          </cell>
          <cell r="CB185">
            <v>61.36</v>
          </cell>
          <cell r="CC185">
            <v>55.77</v>
          </cell>
        </row>
        <row r="186">
          <cell r="V186">
            <v>6</v>
          </cell>
          <cell r="AD186">
            <v>20</v>
          </cell>
          <cell r="AE186">
            <v>26.78</v>
          </cell>
          <cell r="AF186">
            <v>27.62</v>
          </cell>
          <cell r="AG186">
            <v>28.46</v>
          </cell>
          <cell r="AH186">
            <v>29.3</v>
          </cell>
          <cell r="AI186">
            <v>30.14</v>
          </cell>
          <cell r="AJ186">
            <v>30.98</v>
          </cell>
          <cell r="AK186">
            <v>31.82</v>
          </cell>
          <cell r="AL186">
            <v>32.659999999999997</v>
          </cell>
          <cell r="AM186">
            <v>33.5</v>
          </cell>
          <cell r="AN186">
            <v>34.340000000000003</v>
          </cell>
          <cell r="AO186">
            <v>35.18</v>
          </cell>
          <cell r="AP186">
            <v>36.020000000000003</v>
          </cell>
          <cell r="AQ186">
            <v>36.86</v>
          </cell>
          <cell r="AR186">
            <v>37.700000000000003</v>
          </cell>
          <cell r="AS186">
            <v>38.54</v>
          </cell>
          <cell r="AT186">
            <v>39.380000000000003</v>
          </cell>
          <cell r="AU186">
            <v>40.22</v>
          </cell>
          <cell r="AV186">
            <v>41.06</v>
          </cell>
          <cell r="AW186">
            <v>41.9</v>
          </cell>
          <cell r="AX186">
            <v>42.74</v>
          </cell>
          <cell r="AY186">
            <v>43.58</v>
          </cell>
          <cell r="AZ186">
            <v>44.42</v>
          </cell>
          <cell r="BA186">
            <v>45.26</v>
          </cell>
          <cell r="BB186">
            <v>46.1</v>
          </cell>
          <cell r="BC186">
            <v>41.9</v>
          </cell>
          <cell r="BD186">
            <v>20</v>
          </cell>
          <cell r="BE186">
            <v>37.49</v>
          </cell>
          <cell r="BF186">
            <v>38.67</v>
          </cell>
          <cell r="BG186">
            <v>39.840000000000003</v>
          </cell>
          <cell r="BH186">
            <v>41.02</v>
          </cell>
          <cell r="BI186">
            <v>42.2</v>
          </cell>
          <cell r="BJ186">
            <v>43.37</v>
          </cell>
          <cell r="BK186">
            <v>44.55</v>
          </cell>
          <cell r="BL186">
            <v>45.72</v>
          </cell>
          <cell r="BM186">
            <v>46.9</v>
          </cell>
          <cell r="BN186">
            <v>48.08</v>
          </cell>
          <cell r="BO186">
            <v>49.25</v>
          </cell>
          <cell r="BP186">
            <v>50.43</v>
          </cell>
          <cell r="BQ186">
            <v>51.6</v>
          </cell>
          <cell r="BR186">
            <v>52.78</v>
          </cell>
          <cell r="BS186">
            <v>53.96</v>
          </cell>
          <cell r="BT186">
            <v>55.13</v>
          </cell>
          <cell r="BU186">
            <v>56.31</v>
          </cell>
          <cell r="BV186">
            <v>57.48</v>
          </cell>
          <cell r="BW186">
            <v>58.66</v>
          </cell>
          <cell r="BX186">
            <v>59.84</v>
          </cell>
          <cell r="BY186">
            <v>61.01</v>
          </cell>
          <cell r="BZ186">
            <v>62.19</v>
          </cell>
          <cell r="CA186">
            <v>63.36</v>
          </cell>
          <cell r="CB186">
            <v>64.540000000000006</v>
          </cell>
          <cell r="CC186">
            <v>58.66</v>
          </cell>
        </row>
        <row r="187">
          <cell r="V187" t="str">
            <v>" A "</v>
          </cell>
          <cell r="W187" t="str">
            <v>( DWG. NO.  MD - 302 )</v>
          </cell>
          <cell r="AD187">
            <v>21</v>
          </cell>
          <cell r="AE187">
            <v>28.09</v>
          </cell>
          <cell r="AF187">
            <v>28.97</v>
          </cell>
          <cell r="AG187">
            <v>29.85</v>
          </cell>
          <cell r="AH187">
            <v>30.73</v>
          </cell>
          <cell r="AI187">
            <v>31.61</v>
          </cell>
          <cell r="AJ187">
            <v>32.5</v>
          </cell>
          <cell r="AK187">
            <v>33.380000000000003</v>
          </cell>
          <cell r="AL187">
            <v>34.26</v>
          </cell>
          <cell r="AM187">
            <v>35.14</v>
          </cell>
          <cell r="AN187">
            <v>36.020000000000003</v>
          </cell>
          <cell r="AO187">
            <v>36.909999999999997</v>
          </cell>
          <cell r="AP187">
            <v>37.79</v>
          </cell>
          <cell r="AQ187">
            <v>38.67</v>
          </cell>
          <cell r="AR187">
            <v>39.549999999999997</v>
          </cell>
          <cell r="AS187">
            <v>40.43</v>
          </cell>
          <cell r="AT187">
            <v>41.32</v>
          </cell>
          <cell r="AU187">
            <v>42.2</v>
          </cell>
          <cell r="AV187">
            <v>43.08</v>
          </cell>
          <cell r="AW187">
            <v>43.96</v>
          </cell>
          <cell r="AX187">
            <v>44.84</v>
          </cell>
          <cell r="AY187">
            <v>45.73</v>
          </cell>
          <cell r="AZ187">
            <v>46.61</v>
          </cell>
          <cell r="BA187">
            <v>47.49</v>
          </cell>
          <cell r="BB187">
            <v>48.37</v>
          </cell>
          <cell r="BC187">
            <v>43.96</v>
          </cell>
          <cell r="BD187">
            <v>21</v>
          </cell>
          <cell r="BE187">
            <v>39.32</v>
          </cell>
          <cell r="BF187">
            <v>40.56</v>
          </cell>
          <cell r="BG187">
            <v>41.79</v>
          </cell>
          <cell r="BH187">
            <v>43.02</v>
          </cell>
          <cell r="BI187">
            <v>44.26</v>
          </cell>
          <cell r="BJ187">
            <v>45.49</v>
          </cell>
          <cell r="BK187">
            <v>46.73</v>
          </cell>
          <cell r="BL187">
            <v>47.96</v>
          </cell>
          <cell r="BM187">
            <v>49.2</v>
          </cell>
          <cell r="BN187">
            <v>50.43</v>
          </cell>
          <cell r="BO187">
            <v>51.67</v>
          </cell>
          <cell r="BP187">
            <v>52.9</v>
          </cell>
          <cell r="BQ187">
            <v>54.14</v>
          </cell>
          <cell r="BR187">
            <v>55.37</v>
          </cell>
          <cell r="BS187">
            <v>56.61</v>
          </cell>
          <cell r="BT187">
            <v>57.84</v>
          </cell>
          <cell r="BU187">
            <v>59.08</v>
          </cell>
          <cell r="BV187">
            <v>60.31</v>
          </cell>
          <cell r="BW187">
            <v>61.55</v>
          </cell>
          <cell r="BX187">
            <v>62.78</v>
          </cell>
          <cell r="BY187">
            <v>64.02</v>
          </cell>
          <cell r="BZ187">
            <v>65.25</v>
          </cell>
          <cell r="CA187">
            <v>66.489999999999995</v>
          </cell>
          <cell r="CB187">
            <v>67.72</v>
          </cell>
          <cell r="CC187">
            <v>61.55</v>
          </cell>
        </row>
        <row r="188">
          <cell r="V188" t="str">
            <v>" B "</v>
          </cell>
          <cell r="W188" t="str">
            <v>( DWG. NO.  MD - 303 )</v>
          </cell>
          <cell r="AD188">
            <v>22</v>
          </cell>
          <cell r="AE188">
            <v>29.39</v>
          </cell>
          <cell r="AF188">
            <v>30.32</v>
          </cell>
          <cell r="AG188">
            <v>31.24</v>
          </cell>
          <cell r="AH188">
            <v>32.159999999999997</v>
          </cell>
          <cell r="AI188">
            <v>33.090000000000003</v>
          </cell>
          <cell r="AJ188">
            <v>34.01</v>
          </cell>
          <cell r="AK188">
            <v>34.94</v>
          </cell>
          <cell r="AL188">
            <v>35.86</v>
          </cell>
          <cell r="AM188">
            <v>36.78</v>
          </cell>
          <cell r="AN188">
            <v>37.71</v>
          </cell>
          <cell r="AO188">
            <v>38.630000000000003</v>
          </cell>
          <cell r="AP188">
            <v>39.56</v>
          </cell>
          <cell r="AQ188">
            <v>40.479999999999997</v>
          </cell>
          <cell r="AR188">
            <v>41.4</v>
          </cell>
          <cell r="AS188">
            <v>42.33</v>
          </cell>
          <cell r="AT188">
            <v>43.25</v>
          </cell>
          <cell r="AU188">
            <v>44.18</v>
          </cell>
          <cell r="AV188">
            <v>45.1</v>
          </cell>
          <cell r="AW188">
            <v>46.02</v>
          </cell>
          <cell r="AX188">
            <v>46.95</v>
          </cell>
          <cell r="AY188">
            <v>47.87</v>
          </cell>
          <cell r="AZ188">
            <v>48.8</v>
          </cell>
          <cell r="BA188">
            <v>49.72</v>
          </cell>
          <cell r="BB188">
            <v>50.64</v>
          </cell>
          <cell r="BC188">
            <v>46.02</v>
          </cell>
          <cell r="BD188">
            <v>22</v>
          </cell>
          <cell r="BE188">
            <v>41.15</v>
          </cell>
          <cell r="BF188">
            <v>42.44</v>
          </cell>
          <cell r="BG188">
            <v>43.74</v>
          </cell>
          <cell r="BH188">
            <v>45.03</v>
          </cell>
          <cell r="BI188">
            <v>46.32</v>
          </cell>
          <cell r="BJ188">
            <v>47.62</v>
          </cell>
          <cell r="BK188">
            <v>48.91</v>
          </cell>
          <cell r="BL188">
            <v>50.2</v>
          </cell>
          <cell r="BM188">
            <v>51.5</v>
          </cell>
          <cell r="BN188">
            <v>52.79</v>
          </cell>
          <cell r="BO188">
            <v>54.09</v>
          </cell>
          <cell r="BP188">
            <v>55.38</v>
          </cell>
          <cell r="BQ188">
            <v>56.67</v>
          </cell>
          <cell r="BR188">
            <v>57.97</v>
          </cell>
          <cell r="BS188">
            <v>59.26</v>
          </cell>
          <cell r="BT188">
            <v>60.55</v>
          </cell>
          <cell r="BU188">
            <v>61.85</v>
          </cell>
          <cell r="BV188">
            <v>63.14</v>
          </cell>
          <cell r="BW188">
            <v>64.430000000000007</v>
          </cell>
          <cell r="BX188">
            <v>65.73</v>
          </cell>
          <cell r="BY188">
            <v>67.02</v>
          </cell>
          <cell r="BZ188">
            <v>68.319999999999993</v>
          </cell>
          <cell r="CA188">
            <v>69.61</v>
          </cell>
          <cell r="CB188">
            <v>70.900000000000006</v>
          </cell>
          <cell r="CC188">
            <v>64.430000000000007</v>
          </cell>
        </row>
        <row r="189">
          <cell r="V189" t="str">
            <v>" C "</v>
          </cell>
          <cell r="W189" t="str">
            <v>( DWG. NO.  MD - 304 )</v>
          </cell>
          <cell r="AD189">
            <v>23</v>
          </cell>
          <cell r="AE189">
            <v>30.7</v>
          </cell>
          <cell r="AF189">
            <v>31.66</v>
          </cell>
          <cell r="AG189">
            <v>32.630000000000003</v>
          </cell>
          <cell r="AH189">
            <v>33.6</v>
          </cell>
          <cell r="AI189">
            <v>34.56</v>
          </cell>
          <cell r="AJ189">
            <v>35.53</v>
          </cell>
          <cell r="AK189">
            <v>36.49</v>
          </cell>
          <cell r="AL189">
            <v>37.46</v>
          </cell>
          <cell r="AM189">
            <v>38.43</v>
          </cell>
          <cell r="AN189">
            <v>39.39</v>
          </cell>
          <cell r="AO189">
            <v>40.36</v>
          </cell>
          <cell r="AP189">
            <v>41.33</v>
          </cell>
          <cell r="AQ189">
            <v>42.29</v>
          </cell>
          <cell r="AR189">
            <v>43.26</v>
          </cell>
          <cell r="AS189">
            <v>44.22</v>
          </cell>
          <cell r="AT189">
            <v>45.19</v>
          </cell>
          <cell r="AU189">
            <v>46.16</v>
          </cell>
          <cell r="AV189">
            <v>47.12</v>
          </cell>
          <cell r="AW189">
            <v>48.09</v>
          </cell>
          <cell r="AX189">
            <v>49.05</v>
          </cell>
          <cell r="AY189">
            <v>50.02</v>
          </cell>
          <cell r="AZ189">
            <v>50.99</v>
          </cell>
          <cell r="BA189">
            <v>51.95</v>
          </cell>
          <cell r="BB189">
            <v>52.92</v>
          </cell>
          <cell r="BC189">
            <v>48.09</v>
          </cell>
          <cell r="BD189">
            <v>23</v>
          </cell>
          <cell r="BE189">
            <v>42.98</v>
          </cell>
          <cell r="BF189">
            <v>44.33</v>
          </cell>
          <cell r="BG189">
            <v>45.88</v>
          </cell>
          <cell r="BH189">
            <v>47.04</v>
          </cell>
          <cell r="BI189">
            <v>48.39</v>
          </cell>
          <cell r="BJ189">
            <v>49.74</v>
          </cell>
          <cell r="BK189">
            <v>51.09</v>
          </cell>
          <cell r="BL189">
            <v>52.44</v>
          </cell>
          <cell r="BM189">
            <v>53.8</v>
          </cell>
          <cell r="BN189">
            <v>55.15</v>
          </cell>
          <cell r="BO189">
            <v>56.5</v>
          </cell>
          <cell r="BP189">
            <v>57.86</v>
          </cell>
          <cell r="BQ189">
            <v>59.21</v>
          </cell>
          <cell r="BR189">
            <v>60.56</v>
          </cell>
          <cell r="BS189">
            <v>61.91</v>
          </cell>
          <cell r="BT189">
            <v>63.26</v>
          </cell>
          <cell r="BU189">
            <v>64.62</v>
          </cell>
          <cell r="BV189">
            <v>65.97</v>
          </cell>
          <cell r="BW189">
            <v>67.319999999999993</v>
          </cell>
          <cell r="BX189">
            <v>68.67</v>
          </cell>
          <cell r="BY189">
            <v>70.03</v>
          </cell>
          <cell r="BZ189">
            <v>71.38</v>
          </cell>
          <cell r="CA189">
            <v>72.73</v>
          </cell>
          <cell r="CB189">
            <v>74.08</v>
          </cell>
          <cell r="CC189">
            <v>67.319999999999993</v>
          </cell>
        </row>
        <row r="190">
          <cell r="V190" t="str">
            <v>" D "</v>
          </cell>
          <cell r="W190" t="str">
            <v>( DWG. NO.  MD - 306 )</v>
          </cell>
          <cell r="AD190">
            <v>24</v>
          </cell>
          <cell r="AE190">
            <v>32.01</v>
          </cell>
          <cell r="AF190">
            <v>33.01</v>
          </cell>
          <cell r="AG190">
            <v>34.020000000000003</v>
          </cell>
          <cell r="AH190">
            <v>35.03</v>
          </cell>
          <cell r="AI190">
            <v>36.04</v>
          </cell>
          <cell r="AJ190">
            <v>37.049999999999997</v>
          </cell>
          <cell r="AK190">
            <v>38.049999999999997</v>
          </cell>
          <cell r="AL190">
            <v>39.06</v>
          </cell>
          <cell r="AM190">
            <v>40.07</v>
          </cell>
          <cell r="AN190">
            <v>41.08</v>
          </cell>
          <cell r="AO190">
            <v>42.09</v>
          </cell>
          <cell r="AP190">
            <v>43.09</v>
          </cell>
          <cell r="AQ190">
            <v>44.1</v>
          </cell>
          <cell r="AR190">
            <v>45.11</v>
          </cell>
          <cell r="AS190">
            <v>46.12</v>
          </cell>
          <cell r="AT190">
            <v>47.13</v>
          </cell>
          <cell r="AU190">
            <v>48.13</v>
          </cell>
          <cell r="AV190">
            <v>49.14</v>
          </cell>
          <cell r="AW190">
            <v>50.15</v>
          </cell>
          <cell r="AX190">
            <v>51.16</v>
          </cell>
          <cell r="AY190">
            <v>52.17</v>
          </cell>
          <cell r="AZ190">
            <v>53.17</v>
          </cell>
          <cell r="BA190">
            <v>54.18</v>
          </cell>
          <cell r="BB190">
            <v>55.19</v>
          </cell>
          <cell r="BC190">
            <v>50.15</v>
          </cell>
          <cell r="BD190">
            <v>24</v>
          </cell>
          <cell r="BE190">
            <v>44.81</v>
          </cell>
          <cell r="BF190">
            <v>46.22</v>
          </cell>
          <cell r="BG190">
            <v>47.63</v>
          </cell>
          <cell r="BH190">
            <v>49.04</v>
          </cell>
          <cell r="BI190">
            <v>50.45</v>
          </cell>
          <cell r="BJ190">
            <v>51.86</v>
          </cell>
          <cell r="BK190">
            <v>53.27</v>
          </cell>
          <cell r="BL190">
            <v>54.69</v>
          </cell>
          <cell r="BM190">
            <v>56.1</v>
          </cell>
          <cell r="BN190">
            <v>57.51</v>
          </cell>
          <cell r="BO190">
            <v>58.92</v>
          </cell>
          <cell r="BP190">
            <v>60.33</v>
          </cell>
          <cell r="BQ190">
            <v>61.74</v>
          </cell>
          <cell r="BR190">
            <v>63.15</v>
          </cell>
          <cell r="BS190">
            <v>64.56</v>
          </cell>
          <cell r="BT190">
            <v>65.98</v>
          </cell>
          <cell r="BU190">
            <v>67.39</v>
          </cell>
          <cell r="BV190">
            <v>68.8</v>
          </cell>
          <cell r="BW190">
            <v>70.209999999999994</v>
          </cell>
          <cell r="BX190">
            <v>71.62</v>
          </cell>
          <cell r="BY190">
            <v>73.03</v>
          </cell>
          <cell r="BZ190">
            <v>74.44</v>
          </cell>
          <cell r="CA190">
            <v>75.849999999999994</v>
          </cell>
          <cell r="CB190">
            <v>77.27</v>
          </cell>
          <cell r="CC190">
            <v>70.209999999999994</v>
          </cell>
        </row>
        <row r="191">
          <cell r="V191" t="str">
            <v>" E "</v>
          </cell>
          <cell r="W191" t="str">
            <v>( DWG. NO.  MD - 308 , 309 )</v>
          </cell>
          <cell r="AD191">
            <v>25</v>
          </cell>
          <cell r="AE191">
            <v>33.31</v>
          </cell>
          <cell r="AF191">
            <v>34.36</v>
          </cell>
          <cell r="AG191">
            <v>35.409999999999997</v>
          </cell>
          <cell r="AH191">
            <v>36.46</v>
          </cell>
          <cell r="AI191">
            <v>37.51</v>
          </cell>
          <cell r="AJ191">
            <v>38.56</v>
          </cell>
          <cell r="AK191">
            <v>39.61</v>
          </cell>
          <cell r="AL191">
            <v>40.659999999999997</v>
          </cell>
          <cell r="AM191">
            <v>41.71</v>
          </cell>
          <cell r="AN191">
            <v>42.76</v>
          </cell>
          <cell r="AO191">
            <v>43.81</v>
          </cell>
          <cell r="AP191">
            <v>44.86</v>
          </cell>
          <cell r="AQ191">
            <v>45.91</v>
          </cell>
          <cell r="AR191">
            <v>46.96</v>
          </cell>
          <cell r="AS191">
            <v>48.01</v>
          </cell>
          <cell r="AT191">
            <v>49.06</v>
          </cell>
          <cell r="AU191">
            <v>50.11</v>
          </cell>
          <cell r="AV191">
            <v>51.16</v>
          </cell>
          <cell r="AW191">
            <v>52.21</v>
          </cell>
          <cell r="AX191">
            <v>53.26</v>
          </cell>
          <cell r="AY191">
            <v>54.31</v>
          </cell>
          <cell r="AZ191">
            <v>55.36</v>
          </cell>
          <cell r="BA191">
            <v>56.41</v>
          </cell>
          <cell r="BB191">
            <v>57.46</v>
          </cell>
          <cell r="BC191">
            <v>52.21</v>
          </cell>
          <cell r="BD191">
            <v>25</v>
          </cell>
          <cell r="BE191">
            <v>46.64</v>
          </cell>
          <cell r="BF191">
            <v>48.11</v>
          </cell>
          <cell r="BG191">
            <v>49.58</v>
          </cell>
          <cell r="BH191">
            <v>51.05</v>
          </cell>
          <cell r="BI191">
            <v>52.52</v>
          </cell>
          <cell r="BJ191">
            <v>53.99</v>
          </cell>
          <cell r="BK191">
            <v>55.46</v>
          </cell>
          <cell r="BL191">
            <v>56.93</v>
          </cell>
          <cell r="BM191">
            <v>58.4</v>
          </cell>
          <cell r="BN191">
            <v>59.87</v>
          </cell>
          <cell r="BO191">
            <v>61.34</v>
          </cell>
          <cell r="BP191">
            <v>62.81</v>
          </cell>
          <cell r="BQ191">
            <v>64.28</v>
          </cell>
          <cell r="BR191">
            <v>65.75</v>
          </cell>
          <cell r="BS191">
            <v>67.22</v>
          </cell>
          <cell r="BT191">
            <v>68.69</v>
          </cell>
          <cell r="BU191">
            <v>70.16</v>
          </cell>
          <cell r="BV191">
            <v>71.63</v>
          </cell>
          <cell r="BW191">
            <v>73.099999999999994</v>
          </cell>
          <cell r="BX191">
            <v>74.569999999999993</v>
          </cell>
          <cell r="BY191">
            <v>76.040000000000006</v>
          </cell>
          <cell r="BZ191">
            <v>77.510000000000005</v>
          </cell>
          <cell r="CA191">
            <v>78.98</v>
          </cell>
          <cell r="CB191">
            <v>80.45</v>
          </cell>
          <cell r="CC191">
            <v>73.099999999999994</v>
          </cell>
        </row>
        <row r="192">
          <cell r="A192" t="b">
            <v>0</v>
          </cell>
          <cell r="L192" t="b">
            <v>0</v>
          </cell>
          <cell r="V192" t="str">
            <v>" F "</v>
          </cell>
          <cell r="W192" t="str">
            <v>( DWG. NO.  MD - 311 )</v>
          </cell>
          <cell r="AD192">
            <v>26</v>
          </cell>
          <cell r="AE192">
            <v>34.619999999999997</v>
          </cell>
          <cell r="AF192">
            <v>35.71</v>
          </cell>
          <cell r="AG192">
            <v>36.799999999999997</v>
          </cell>
          <cell r="AH192">
            <v>37.89</v>
          </cell>
          <cell r="AI192">
            <v>38.99</v>
          </cell>
          <cell r="AJ192">
            <v>40.08</v>
          </cell>
          <cell r="AK192">
            <v>41.17</v>
          </cell>
          <cell r="AL192">
            <v>42.26</v>
          </cell>
          <cell r="AM192">
            <v>43.35</v>
          </cell>
          <cell r="AN192">
            <v>44.45</v>
          </cell>
          <cell r="AO192">
            <v>45.54</v>
          </cell>
          <cell r="AP192">
            <v>46.63</v>
          </cell>
          <cell r="AQ192">
            <v>47.72</v>
          </cell>
          <cell r="AR192">
            <v>48.81</v>
          </cell>
          <cell r="AS192">
            <v>49.91</v>
          </cell>
          <cell r="AT192">
            <v>51</v>
          </cell>
          <cell r="AU192">
            <v>52.09</v>
          </cell>
          <cell r="AV192">
            <v>53.18</v>
          </cell>
          <cell r="AW192">
            <v>54.27</v>
          </cell>
          <cell r="AX192">
            <v>55.37</v>
          </cell>
          <cell r="AY192">
            <v>56.46</v>
          </cell>
          <cell r="AZ192">
            <v>57.55</v>
          </cell>
          <cell r="BA192">
            <v>58.64</v>
          </cell>
          <cell r="BB192">
            <v>59.73</v>
          </cell>
          <cell r="BC192">
            <v>54.27</v>
          </cell>
          <cell r="BD192">
            <v>26</v>
          </cell>
          <cell r="BE192">
            <v>48.47</v>
          </cell>
          <cell r="BF192">
            <v>49.99</v>
          </cell>
          <cell r="BG192">
            <v>51.52</v>
          </cell>
          <cell r="BH192">
            <v>53.05</v>
          </cell>
          <cell r="BI192">
            <v>54.58</v>
          </cell>
          <cell r="BJ192">
            <v>56.11</v>
          </cell>
          <cell r="BK192">
            <v>57.64</v>
          </cell>
          <cell r="BL192">
            <v>59.17</v>
          </cell>
          <cell r="BM192">
            <v>60.7</v>
          </cell>
          <cell r="BN192">
            <v>62.22</v>
          </cell>
          <cell r="BO192">
            <v>63.75</v>
          </cell>
          <cell r="BP192">
            <v>65.28</v>
          </cell>
          <cell r="BQ192">
            <v>66.81</v>
          </cell>
          <cell r="BR192">
            <v>68.34</v>
          </cell>
          <cell r="BS192">
            <v>69.87</v>
          </cell>
          <cell r="BT192">
            <v>71.400000000000006</v>
          </cell>
          <cell r="BU192">
            <v>72.930000000000007</v>
          </cell>
          <cell r="BV192">
            <v>74.459999999999994</v>
          </cell>
          <cell r="BW192">
            <v>75.98</v>
          </cell>
          <cell r="BX192">
            <v>77.510000000000005</v>
          </cell>
          <cell r="BY192">
            <v>79.040000000000006</v>
          </cell>
          <cell r="BZ192">
            <v>80.569999999999993</v>
          </cell>
          <cell r="CA192">
            <v>82.1</v>
          </cell>
          <cell r="CB192">
            <v>83.63</v>
          </cell>
          <cell r="CC192">
            <v>75.98</v>
          </cell>
        </row>
        <row r="193">
          <cell r="A193" t="b">
            <v>0</v>
          </cell>
          <cell r="L193" t="b">
            <v>0</v>
          </cell>
          <cell r="AD193">
            <v>27</v>
          </cell>
          <cell r="AE193">
            <v>35.92</v>
          </cell>
          <cell r="AF193">
            <v>37.06</v>
          </cell>
          <cell r="AG193">
            <v>38.19</v>
          </cell>
          <cell r="AH193">
            <v>39.33</v>
          </cell>
          <cell r="AI193">
            <v>40.46</v>
          </cell>
          <cell r="AJ193">
            <v>41.59</v>
          </cell>
          <cell r="AK193">
            <v>42.73</v>
          </cell>
          <cell r="AL193">
            <v>43.86</v>
          </cell>
          <cell r="AM193">
            <v>45</v>
          </cell>
          <cell r="AN193">
            <v>46.13</v>
          </cell>
          <cell r="AO193">
            <v>47.26</v>
          </cell>
          <cell r="AP193">
            <v>48.4</v>
          </cell>
          <cell r="AQ193">
            <v>49.53</v>
          </cell>
          <cell r="AR193">
            <v>50.67</v>
          </cell>
          <cell r="AS193">
            <v>51.8</v>
          </cell>
          <cell r="AT193">
            <v>52.93</v>
          </cell>
          <cell r="AU193">
            <v>54.07</v>
          </cell>
          <cell r="AV193">
            <v>55.2</v>
          </cell>
          <cell r="AW193">
            <v>56.34</v>
          </cell>
          <cell r="AX193">
            <v>57.47</v>
          </cell>
          <cell r="AY193">
            <v>58.6</v>
          </cell>
          <cell r="AZ193">
            <v>59.74</v>
          </cell>
          <cell r="BA193">
            <v>60.87</v>
          </cell>
          <cell r="BB193">
            <v>62.01</v>
          </cell>
          <cell r="BC193">
            <v>56.34</v>
          </cell>
          <cell r="BD193">
            <v>27</v>
          </cell>
          <cell r="BE193">
            <v>50.29</v>
          </cell>
          <cell r="BF193">
            <v>51.88</v>
          </cell>
          <cell r="BG193">
            <v>53.47</v>
          </cell>
          <cell r="BH193">
            <v>55.06</v>
          </cell>
          <cell r="BI193">
            <v>56.64</v>
          </cell>
          <cell r="BJ193">
            <v>58.23</v>
          </cell>
          <cell r="BK193">
            <v>59.82</v>
          </cell>
          <cell r="BL193">
            <v>61.41</v>
          </cell>
          <cell r="BM193">
            <v>63</v>
          </cell>
          <cell r="BN193">
            <v>64.58</v>
          </cell>
          <cell r="BO193">
            <v>66.17</v>
          </cell>
          <cell r="BP193">
            <v>67.760000000000005</v>
          </cell>
          <cell r="BQ193">
            <v>69.349999999999994</v>
          </cell>
          <cell r="BR193">
            <v>70.930000000000007</v>
          </cell>
          <cell r="BS193">
            <v>72.52</v>
          </cell>
          <cell r="BT193">
            <v>74.11</v>
          </cell>
          <cell r="BU193">
            <v>75.7</v>
          </cell>
          <cell r="BV193">
            <v>77.28</v>
          </cell>
          <cell r="BW193">
            <v>78.87</v>
          </cell>
          <cell r="BX193">
            <v>80.459999999999994</v>
          </cell>
          <cell r="BY193">
            <v>82.05</v>
          </cell>
          <cell r="BZ193">
            <v>83.63</v>
          </cell>
          <cell r="CA193">
            <v>85.22</v>
          </cell>
          <cell r="CB193">
            <v>86.81</v>
          </cell>
          <cell r="CC193">
            <v>78.87</v>
          </cell>
        </row>
        <row r="194">
          <cell r="A194" t="b">
            <v>0</v>
          </cell>
          <cell r="L194" t="b">
            <v>0</v>
          </cell>
          <cell r="AD194">
            <v>28</v>
          </cell>
          <cell r="AE194">
            <v>37.229999999999997</v>
          </cell>
          <cell r="AF194">
            <v>38.409999999999997</v>
          </cell>
          <cell r="AG194">
            <v>39.58</v>
          </cell>
          <cell r="AH194">
            <v>40.76</v>
          </cell>
          <cell r="AI194">
            <v>41.93</v>
          </cell>
          <cell r="AJ194">
            <v>43.11</v>
          </cell>
          <cell r="AK194">
            <v>44.29</v>
          </cell>
          <cell r="AL194">
            <v>45.46</v>
          </cell>
          <cell r="AM194">
            <v>46.64</v>
          </cell>
          <cell r="AN194">
            <v>47.82</v>
          </cell>
          <cell r="AO194">
            <v>48.99</v>
          </cell>
          <cell r="AP194">
            <v>50.17</v>
          </cell>
          <cell r="AQ194">
            <v>51.34</v>
          </cell>
          <cell r="AR194">
            <v>52.52</v>
          </cell>
          <cell r="AS194">
            <v>53.7</v>
          </cell>
          <cell r="AT194">
            <v>54.87</v>
          </cell>
          <cell r="AU194">
            <v>56.05</v>
          </cell>
          <cell r="AV194">
            <v>57.22</v>
          </cell>
          <cell r="AW194">
            <v>58.4</v>
          </cell>
          <cell r="AX194">
            <v>59.58</v>
          </cell>
          <cell r="AY194">
            <v>60.75</v>
          </cell>
          <cell r="AZ194">
            <v>61.93</v>
          </cell>
          <cell r="BA194">
            <v>63.1</v>
          </cell>
          <cell r="BB194">
            <v>64.28</v>
          </cell>
          <cell r="BC194">
            <v>58.4</v>
          </cell>
          <cell r="BD194">
            <v>28</v>
          </cell>
          <cell r="BE194">
            <v>52.12</v>
          </cell>
          <cell r="BF194">
            <v>53.77</v>
          </cell>
          <cell r="BG194">
            <v>55.42</v>
          </cell>
          <cell r="BH194">
            <v>57.06</v>
          </cell>
          <cell r="BI194">
            <v>58.71</v>
          </cell>
          <cell r="BJ194">
            <v>60.35</v>
          </cell>
          <cell r="BK194">
            <v>62</v>
          </cell>
          <cell r="BL194">
            <v>63.65</v>
          </cell>
          <cell r="BM194">
            <v>65.290000000000006</v>
          </cell>
          <cell r="BN194">
            <v>66.94</v>
          </cell>
          <cell r="BO194">
            <v>68.59</v>
          </cell>
          <cell r="BP194">
            <v>70.23</v>
          </cell>
          <cell r="BQ194">
            <v>71.88</v>
          </cell>
          <cell r="BR194">
            <v>73.53</v>
          </cell>
          <cell r="BS194">
            <v>75.17</v>
          </cell>
          <cell r="BT194">
            <v>76.819999999999993</v>
          </cell>
          <cell r="BU194">
            <v>78.47</v>
          </cell>
          <cell r="BV194">
            <v>80.11</v>
          </cell>
          <cell r="BW194">
            <v>81.760000000000005</v>
          </cell>
          <cell r="BX194">
            <v>83.41</v>
          </cell>
          <cell r="BY194">
            <v>85.05</v>
          </cell>
          <cell r="BZ194">
            <v>86.7</v>
          </cell>
          <cell r="CA194">
            <v>88.34</v>
          </cell>
          <cell r="CB194">
            <v>89.99</v>
          </cell>
          <cell r="CC194">
            <v>81.760000000000005</v>
          </cell>
        </row>
        <row r="195">
          <cell r="A195" t="b">
            <v>0</v>
          </cell>
          <cell r="L195" t="b">
            <v>0</v>
          </cell>
          <cell r="AD195">
            <v>29</v>
          </cell>
          <cell r="AE195">
            <v>38.54</v>
          </cell>
          <cell r="AF195">
            <v>39.76</v>
          </cell>
          <cell r="AG195">
            <v>40.97</v>
          </cell>
          <cell r="AH195">
            <v>42.19</v>
          </cell>
          <cell r="AI195">
            <v>43.41</v>
          </cell>
          <cell r="AJ195">
            <v>44.63</v>
          </cell>
          <cell r="AK195">
            <v>45.85</v>
          </cell>
          <cell r="AL195">
            <v>47.06</v>
          </cell>
          <cell r="AM195">
            <v>48.28</v>
          </cell>
          <cell r="AN195">
            <v>49.5</v>
          </cell>
          <cell r="AO195">
            <v>50.72</v>
          </cell>
          <cell r="AP195">
            <v>51.94</v>
          </cell>
          <cell r="AQ195">
            <v>53.15</v>
          </cell>
          <cell r="AR195">
            <v>54.37</v>
          </cell>
          <cell r="AS195">
            <v>55.59</v>
          </cell>
          <cell r="AT195">
            <v>56.81</v>
          </cell>
          <cell r="AU195">
            <v>58.03</v>
          </cell>
          <cell r="AV195">
            <v>59.24</v>
          </cell>
          <cell r="AW195">
            <v>60.46</v>
          </cell>
          <cell r="AX195">
            <v>61.68</v>
          </cell>
          <cell r="AY195">
            <v>62.9</v>
          </cell>
          <cell r="AZ195">
            <v>64.12</v>
          </cell>
          <cell r="BA195">
            <v>65.33</v>
          </cell>
          <cell r="BB195">
            <v>66.55</v>
          </cell>
          <cell r="BC195">
            <v>60.46</v>
          </cell>
          <cell r="BD195">
            <v>29</v>
          </cell>
          <cell r="BE195">
            <v>53.95</v>
          </cell>
          <cell r="BF195">
            <v>55.66</v>
          </cell>
          <cell r="BG195">
            <v>57.36</v>
          </cell>
          <cell r="BH195">
            <v>59.07</v>
          </cell>
          <cell r="BI195">
            <v>60.77</v>
          </cell>
          <cell r="BJ195">
            <v>62.48</v>
          </cell>
          <cell r="BK195">
            <v>64.180000000000007</v>
          </cell>
          <cell r="BL195">
            <v>65.89</v>
          </cell>
          <cell r="BM195">
            <v>67.59</v>
          </cell>
          <cell r="BN195">
            <v>69.3</v>
          </cell>
          <cell r="BO195">
            <v>71</v>
          </cell>
          <cell r="BP195">
            <v>72.709999999999994</v>
          </cell>
          <cell r="BQ195">
            <v>74.41</v>
          </cell>
          <cell r="BR195">
            <v>76.12</v>
          </cell>
          <cell r="BS195">
            <v>77.83</v>
          </cell>
          <cell r="BT195">
            <v>79.53</v>
          </cell>
          <cell r="BU195">
            <v>81.239999999999995</v>
          </cell>
          <cell r="BV195">
            <v>82.94</v>
          </cell>
          <cell r="BW195">
            <v>84.65</v>
          </cell>
          <cell r="BX195">
            <v>86.35</v>
          </cell>
          <cell r="BY195">
            <v>88.06</v>
          </cell>
          <cell r="BZ195">
            <v>89.76</v>
          </cell>
          <cell r="CA195">
            <v>91.47</v>
          </cell>
          <cell r="CB195">
            <v>93.17</v>
          </cell>
          <cell r="CC195">
            <v>84.65</v>
          </cell>
        </row>
        <row r="196">
          <cell r="AD196">
            <v>30</v>
          </cell>
          <cell r="AE196">
            <v>39.840000000000003</v>
          </cell>
          <cell r="AF196">
            <v>41.1</v>
          </cell>
          <cell r="AG196">
            <v>42.36</v>
          </cell>
          <cell r="AH196">
            <v>43.62</v>
          </cell>
          <cell r="AI196">
            <v>44.88</v>
          </cell>
          <cell r="AJ196">
            <v>46.14</v>
          </cell>
          <cell r="AK196">
            <v>47.4</v>
          </cell>
          <cell r="AL196">
            <v>48.66</v>
          </cell>
          <cell r="AM196">
            <v>49.92</v>
          </cell>
          <cell r="AN196">
            <v>51.18</v>
          </cell>
          <cell r="AO196">
            <v>52.44</v>
          </cell>
          <cell r="AP196">
            <v>53.7</v>
          </cell>
          <cell r="AQ196">
            <v>54.96</v>
          </cell>
          <cell r="AR196">
            <v>56.22</v>
          </cell>
          <cell r="AS196">
            <v>57.48</v>
          </cell>
          <cell r="AT196">
            <v>58.74</v>
          </cell>
          <cell r="AU196">
            <v>60</v>
          </cell>
          <cell r="AV196">
            <v>61.26</v>
          </cell>
          <cell r="AW196">
            <v>62.52</v>
          </cell>
          <cell r="AX196">
            <v>63.78</v>
          </cell>
          <cell r="AY196">
            <v>65.040000000000006</v>
          </cell>
          <cell r="AZ196">
            <v>66.3</v>
          </cell>
          <cell r="BA196">
            <v>67.56</v>
          </cell>
          <cell r="BB196">
            <v>68.819999999999993</v>
          </cell>
          <cell r="BC196">
            <v>62.52</v>
          </cell>
          <cell r="BD196">
            <v>30</v>
          </cell>
          <cell r="BE196">
            <v>55.78</v>
          </cell>
          <cell r="BF196">
            <v>57.54</v>
          </cell>
          <cell r="BG196">
            <v>59.31</v>
          </cell>
          <cell r="BH196">
            <v>61.07</v>
          </cell>
          <cell r="BI196">
            <v>62.84</v>
          </cell>
          <cell r="BJ196">
            <v>64.599999999999994</v>
          </cell>
          <cell r="BK196">
            <v>66.36</v>
          </cell>
          <cell r="BL196">
            <v>68.13</v>
          </cell>
          <cell r="BM196">
            <v>69.89</v>
          </cell>
          <cell r="BN196">
            <v>71.66</v>
          </cell>
          <cell r="BO196">
            <v>73.42</v>
          </cell>
          <cell r="BP196">
            <v>75.19</v>
          </cell>
          <cell r="BQ196">
            <v>76.95</v>
          </cell>
          <cell r="BR196">
            <v>78.709999999999994</v>
          </cell>
          <cell r="BS196">
            <v>80.48</v>
          </cell>
          <cell r="BT196">
            <v>82.24</v>
          </cell>
          <cell r="BU196">
            <v>84.01</v>
          </cell>
          <cell r="BV196">
            <v>85.77</v>
          </cell>
          <cell r="BW196">
            <v>87.53</v>
          </cell>
          <cell r="BX196">
            <v>89.3</v>
          </cell>
          <cell r="BY196">
            <v>91.06</v>
          </cell>
          <cell r="BZ196">
            <v>92.83</v>
          </cell>
          <cell r="CA196">
            <v>94.59</v>
          </cell>
          <cell r="CB196">
            <v>96.35</v>
          </cell>
          <cell r="CC196">
            <v>87.53</v>
          </cell>
        </row>
        <row r="197">
          <cell r="AD197">
            <v>31</v>
          </cell>
          <cell r="AE197">
            <v>41.15</v>
          </cell>
          <cell r="AF197">
            <v>42.45</v>
          </cell>
          <cell r="AG197">
            <v>43.75</v>
          </cell>
          <cell r="AH197">
            <v>45.06</v>
          </cell>
          <cell r="AI197">
            <v>46.36</v>
          </cell>
          <cell r="AJ197">
            <v>47.66</v>
          </cell>
          <cell r="AK197">
            <v>48.96</v>
          </cell>
          <cell r="AL197">
            <v>50.26</v>
          </cell>
          <cell r="AM197">
            <v>51.57</v>
          </cell>
          <cell r="AN197">
            <v>52.87</v>
          </cell>
          <cell r="AO197">
            <v>54.17</v>
          </cell>
          <cell r="AP197">
            <v>55.47</v>
          </cell>
          <cell r="AQ197">
            <v>56.77</v>
          </cell>
          <cell r="AR197">
            <v>58.08</v>
          </cell>
          <cell r="AS197">
            <v>59.38</v>
          </cell>
          <cell r="AT197">
            <v>60.68</v>
          </cell>
          <cell r="AU197">
            <v>61.98</v>
          </cell>
          <cell r="AV197">
            <v>63.28</v>
          </cell>
          <cell r="AW197">
            <v>64.59</v>
          </cell>
          <cell r="AX197">
            <v>65.89</v>
          </cell>
          <cell r="AY197">
            <v>67.19</v>
          </cell>
          <cell r="AZ197">
            <v>68.489999999999995</v>
          </cell>
          <cell r="BA197">
            <v>69.790000000000006</v>
          </cell>
          <cell r="BB197">
            <v>71.099999999999994</v>
          </cell>
          <cell r="BC197">
            <v>64.59</v>
          </cell>
          <cell r="BD197">
            <v>31</v>
          </cell>
          <cell r="BE197">
            <v>57.61</v>
          </cell>
          <cell r="BF197">
            <v>59.43</v>
          </cell>
          <cell r="BG197">
            <v>61.26</v>
          </cell>
          <cell r="BH197">
            <v>63.08</v>
          </cell>
          <cell r="BI197">
            <v>64.900000000000006</v>
          </cell>
          <cell r="BJ197">
            <v>66.72</v>
          </cell>
          <cell r="BK197">
            <v>68.55</v>
          </cell>
          <cell r="BL197">
            <v>70.37</v>
          </cell>
          <cell r="BM197">
            <v>72.19</v>
          </cell>
          <cell r="BN197">
            <v>74.02</v>
          </cell>
          <cell r="BO197">
            <v>75.84</v>
          </cell>
          <cell r="BP197">
            <v>77.66</v>
          </cell>
          <cell r="BQ197">
            <v>79.48</v>
          </cell>
          <cell r="BR197">
            <v>81.31</v>
          </cell>
          <cell r="BS197">
            <v>83.13</v>
          </cell>
          <cell r="BT197">
            <v>84.95</v>
          </cell>
          <cell r="BU197">
            <v>86.78</v>
          </cell>
          <cell r="BV197">
            <v>88.6</v>
          </cell>
          <cell r="BW197">
            <v>90.42</v>
          </cell>
          <cell r="BX197">
            <v>92.24</v>
          </cell>
          <cell r="BY197">
            <v>94.07</v>
          </cell>
          <cell r="BZ197">
            <v>95.89</v>
          </cell>
          <cell r="CA197">
            <v>97.71</v>
          </cell>
          <cell r="CB197">
            <v>99.53</v>
          </cell>
          <cell r="CC197">
            <v>90.42</v>
          </cell>
        </row>
        <row r="198">
          <cell r="AD198">
            <v>32</v>
          </cell>
          <cell r="AE198">
            <v>42.46</v>
          </cell>
          <cell r="AF198">
            <v>43.8</v>
          </cell>
          <cell r="AG198">
            <v>45.14</v>
          </cell>
          <cell r="AH198">
            <v>46.49</v>
          </cell>
          <cell r="AI198">
            <v>47.83</v>
          </cell>
          <cell r="AJ198">
            <v>49.18</v>
          </cell>
          <cell r="AK198">
            <v>50.52</v>
          </cell>
          <cell r="AL198">
            <v>51.86</v>
          </cell>
          <cell r="AM198">
            <v>53.21</v>
          </cell>
          <cell r="AN198">
            <v>54.55</v>
          </cell>
          <cell r="AO198">
            <v>55.9</v>
          </cell>
          <cell r="AP198">
            <v>57.24</v>
          </cell>
          <cell r="AQ198">
            <v>58.58</v>
          </cell>
          <cell r="AR198">
            <v>59.93</v>
          </cell>
          <cell r="AS198">
            <v>61.27</v>
          </cell>
          <cell r="AT198">
            <v>62.62</v>
          </cell>
          <cell r="AU198">
            <v>63.96</v>
          </cell>
          <cell r="AV198">
            <v>65.3</v>
          </cell>
          <cell r="AW198">
            <v>66.650000000000006</v>
          </cell>
          <cell r="AX198">
            <v>67.989999999999995</v>
          </cell>
          <cell r="AY198">
            <v>69.34</v>
          </cell>
          <cell r="AZ198">
            <v>70.680000000000007</v>
          </cell>
          <cell r="BA198">
            <v>72.02</v>
          </cell>
          <cell r="BB198">
            <v>73.37</v>
          </cell>
          <cell r="BC198">
            <v>66.650000000000006</v>
          </cell>
          <cell r="BD198">
            <v>32</v>
          </cell>
          <cell r="BE198">
            <v>59.44</v>
          </cell>
          <cell r="BF198">
            <v>61.32</v>
          </cell>
          <cell r="BG198">
            <v>63.2</v>
          </cell>
          <cell r="BH198">
            <v>65.08</v>
          </cell>
          <cell r="BI198">
            <v>66.97</v>
          </cell>
          <cell r="BJ198">
            <v>68.849999999999994</v>
          </cell>
          <cell r="BK198">
            <v>70.73</v>
          </cell>
          <cell r="BL198">
            <v>72.61</v>
          </cell>
          <cell r="BM198">
            <v>74.489999999999995</v>
          </cell>
          <cell r="BN198">
            <v>76.37</v>
          </cell>
          <cell r="BO198">
            <v>78.260000000000005</v>
          </cell>
          <cell r="BP198">
            <v>80.14</v>
          </cell>
          <cell r="BQ198">
            <v>82.02</v>
          </cell>
          <cell r="BR198">
            <v>83.9</v>
          </cell>
          <cell r="BS198">
            <v>85.78</v>
          </cell>
          <cell r="BT198">
            <v>87.66</v>
          </cell>
          <cell r="BU198">
            <v>89.54</v>
          </cell>
          <cell r="BV198">
            <v>91.43</v>
          </cell>
          <cell r="BW198">
            <v>93.31</v>
          </cell>
          <cell r="BX198">
            <v>95.19</v>
          </cell>
          <cell r="BY198">
            <v>97.07</v>
          </cell>
          <cell r="BZ198">
            <v>98.95</v>
          </cell>
          <cell r="CA198">
            <v>100.83</v>
          </cell>
          <cell r="CB198">
            <v>102.72</v>
          </cell>
          <cell r="CC198">
            <v>93.31</v>
          </cell>
        </row>
        <row r="199">
          <cell r="AD199">
            <v>33</v>
          </cell>
          <cell r="AE199">
            <v>43.76</v>
          </cell>
          <cell r="AF199">
            <v>45.15</v>
          </cell>
          <cell r="AG199">
            <v>46.53</v>
          </cell>
          <cell r="AH199">
            <v>47.92</v>
          </cell>
          <cell r="AI199">
            <v>49.31</v>
          </cell>
          <cell r="AJ199">
            <v>50.69</v>
          </cell>
          <cell r="AK199">
            <v>52.08</v>
          </cell>
          <cell r="AL199">
            <v>53.46</v>
          </cell>
          <cell r="AM199">
            <v>54.85</v>
          </cell>
          <cell r="AN199">
            <v>56.24</v>
          </cell>
          <cell r="AO199">
            <v>57.62</v>
          </cell>
          <cell r="AP199">
            <v>59.01</v>
          </cell>
          <cell r="AQ199">
            <v>60.4</v>
          </cell>
          <cell r="AR199">
            <v>61.78</v>
          </cell>
          <cell r="AS199">
            <v>63.17</v>
          </cell>
          <cell r="AT199">
            <v>64.55</v>
          </cell>
          <cell r="AU199">
            <v>65.94</v>
          </cell>
          <cell r="AV199">
            <v>67.33</v>
          </cell>
          <cell r="AW199">
            <v>68.709999999999994</v>
          </cell>
          <cell r="AX199">
            <v>70.099999999999994</v>
          </cell>
          <cell r="AY199">
            <v>71.48</v>
          </cell>
          <cell r="AZ199">
            <v>72.87</v>
          </cell>
          <cell r="BA199">
            <v>74.260000000000005</v>
          </cell>
          <cell r="BB199">
            <v>75.64</v>
          </cell>
          <cell r="BC199">
            <v>68.709999999999994</v>
          </cell>
          <cell r="BD199">
            <v>33</v>
          </cell>
          <cell r="BE199">
            <v>61.27</v>
          </cell>
          <cell r="BF199">
            <v>63.21</v>
          </cell>
          <cell r="BG199">
            <v>65.150000000000006</v>
          </cell>
          <cell r="BH199">
            <v>67.09</v>
          </cell>
          <cell r="BI199">
            <v>69.03</v>
          </cell>
          <cell r="BJ199">
            <v>70.97</v>
          </cell>
          <cell r="BK199">
            <v>72.91</v>
          </cell>
          <cell r="BL199">
            <v>74.849999999999994</v>
          </cell>
          <cell r="BM199">
            <v>76.790000000000006</v>
          </cell>
          <cell r="BN199">
            <v>78.73</v>
          </cell>
          <cell r="BO199">
            <v>80.67</v>
          </cell>
          <cell r="BP199">
            <v>82.61</v>
          </cell>
          <cell r="BQ199">
            <v>84.55</v>
          </cell>
          <cell r="BR199">
            <v>86.49</v>
          </cell>
          <cell r="BS199">
            <v>88.43</v>
          </cell>
          <cell r="BT199">
            <v>90.37</v>
          </cell>
          <cell r="BU199">
            <v>92.31</v>
          </cell>
          <cell r="BV199">
            <v>94.25</v>
          </cell>
          <cell r="BW199">
            <v>96.2</v>
          </cell>
          <cell r="BX199">
            <v>98.14</v>
          </cell>
          <cell r="BY199">
            <v>100.08</v>
          </cell>
          <cell r="BZ199">
            <v>102.02</v>
          </cell>
          <cell r="CA199">
            <v>103.96</v>
          </cell>
          <cell r="CB199">
            <v>105.9</v>
          </cell>
          <cell r="CC199">
            <v>96.19</v>
          </cell>
        </row>
        <row r="200">
          <cell r="AD200">
            <v>34</v>
          </cell>
          <cell r="AE200">
            <v>45.07</v>
          </cell>
          <cell r="AF200">
            <v>16.5</v>
          </cell>
          <cell r="AG200">
            <v>47.92</v>
          </cell>
          <cell r="AH200">
            <v>49.35</v>
          </cell>
          <cell r="AI200">
            <v>50.78</v>
          </cell>
          <cell r="AJ200">
            <v>52.21</v>
          </cell>
          <cell r="AK200">
            <v>53.64</v>
          </cell>
          <cell r="AL200">
            <v>55.06</v>
          </cell>
          <cell r="AM200">
            <v>56.49</v>
          </cell>
          <cell r="AN200">
            <v>57.92</v>
          </cell>
          <cell r="AO200">
            <v>59.35</v>
          </cell>
          <cell r="AP200">
            <v>60.78</v>
          </cell>
          <cell r="AQ200">
            <v>62.21</v>
          </cell>
          <cell r="AR200">
            <v>63.63</v>
          </cell>
          <cell r="AS200">
            <v>65.06</v>
          </cell>
          <cell r="AT200">
            <v>66.489999999999995</v>
          </cell>
          <cell r="AU200">
            <v>67.92</v>
          </cell>
          <cell r="AV200">
            <v>69.349999999999994</v>
          </cell>
          <cell r="AW200">
            <v>70.77</v>
          </cell>
          <cell r="AX200">
            <v>72.2</v>
          </cell>
          <cell r="AY200">
            <v>73.63</v>
          </cell>
          <cell r="AZ200">
            <v>75.06</v>
          </cell>
          <cell r="BA200">
            <v>76.489999999999995</v>
          </cell>
          <cell r="BB200">
            <v>77.91</v>
          </cell>
          <cell r="BC200">
            <v>70.77</v>
          </cell>
          <cell r="BD200">
            <v>34</v>
          </cell>
          <cell r="BE200">
            <v>63.1</v>
          </cell>
          <cell r="BF200">
            <v>65.099999999999994</v>
          </cell>
          <cell r="BG200">
            <v>67.09</v>
          </cell>
          <cell r="BH200">
            <v>69.09</v>
          </cell>
          <cell r="BI200">
            <v>71.09</v>
          </cell>
          <cell r="BJ200">
            <v>93.09</v>
          </cell>
          <cell r="BK200">
            <v>75.09</v>
          </cell>
          <cell r="BL200">
            <v>77.09</v>
          </cell>
          <cell r="BM200">
            <v>79.09</v>
          </cell>
          <cell r="BN200">
            <v>81.09</v>
          </cell>
          <cell r="BO200">
            <v>83.09</v>
          </cell>
          <cell r="BP200">
            <v>85.09</v>
          </cell>
          <cell r="BQ200">
            <v>87.09</v>
          </cell>
          <cell r="BR200">
            <v>89.09</v>
          </cell>
          <cell r="BS200">
            <v>91.09</v>
          </cell>
          <cell r="BT200">
            <v>93.09</v>
          </cell>
          <cell r="BU200">
            <v>95.08</v>
          </cell>
          <cell r="BV200">
            <v>97.08</v>
          </cell>
          <cell r="BW200">
            <v>99.08</v>
          </cell>
          <cell r="BX200">
            <v>101.08</v>
          </cell>
          <cell r="BY200">
            <v>103.08</v>
          </cell>
          <cell r="BZ200">
            <v>105.08</v>
          </cell>
          <cell r="CA200">
            <v>107.08</v>
          </cell>
          <cell r="CB200">
            <v>109.08</v>
          </cell>
          <cell r="CC200">
            <v>99.08</v>
          </cell>
        </row>
        <row r="201">
          <cell r="AD201">
            <v>35</v>
          </cell>
          <cell r="AE201">
            <v>46.38</v>
          </cell>
          <cell r="AF201">
            <v>47.85</v>
          </cell>
          <cell r="AG201">
            <v>49.32</v>
          </cell>
          <cell r="AH201">
            <v>50.79</v>
          </cell>
          <cell r="AI201">
            <v>52.26</v>
          </cell>
          <cell r="AJ201">
            <v>53.73</v>
          </cell>
          <cell r="AK201">
            <v>55.2</v>
          </cell>
          <cell r="AL201">
            <v>56.67</v>
          </cell>
          <cell r="AM201">
            <v>58.14</v>
          </cell>
          <cell r="AN201">
            <v>59.61</v>
          </cell>
          <cell r="AO201">
            <v>61.08</v>
          </cell>
          <cell r="AP201">
            <v>62.55</v>
          </cell>
          <cell r="AQ201">
            <v>64.02</v>
          </cell>
          <cell r="AR201">
            <v>65.489999999999995</v>
          </cell>
          <cell r="AS201">
            <v>66.959999999999994</v>
          </cell>
          <cell r="AT201">
            <v>68.430000000000007</v>
          </cell>
          <cell r="AU201">
            <v>69.900000000000006</v>
          </cell>
          <cell r="AV201">
            <v>71.37</v>
          </cell>
          <cell r="AW201">
            <v>72.84</v>
          </cell>
          <cell r="AX201">
            <v>74.31</v>
          </cell>
          <cell r="AY201">
            <v>75.78</v>
          </cell>
          <cell r="AZ201">
            <v>77.25</v>
          </cell>
          <cell r="BA201">
            <v>78.72</v>
          </cell>
          <cell r="BB201">
            <v>80.19</v>
          </cell>
          <cell r="BC201">
            <v>72.84</v>
          </cell>
          <cell r="BD201">
            <v>35</v>
          </cell>
          <cell r="BE201">
            <v>64.930000000000007</v>
          </cell>
          <cell r="BF201">
            <v>66.98</v>
          </cell>
          <cell r="BG201">
            <v>69.040000000000006</v>
          </cell>
          <cell r="BH201">
            <v>71.099999999999994</v>
          </cell>
          <cell r="BI201">
            <v>73.16</v>
          </cell>
          <cell r="BJ201">
            <v>75.22</v>
          </cell>
          <cell r="BK201">
            <v>77.27</v>
          </cell>
          <cell r="BL201">
            <v>79.33</v>
          </cell>
          <cell r="BM201">
            <v>81.39</v>
          </cell>
          <cell r="BN201">
            <v>83.45</v>
          </cell>
          <cell r="BO201">
            <v>85.51</v>
          </cell>
          <cell r="BP201">
            <v>87.56</v>
          </cell>
          <cell r="BQ201">
            <v>89.62</v>
          </cell>
          <cell r="BR201">
            <v>91.68</v>
          </cell>
          <cell r="BS201">
            <v>93.74</v>
          </cell>
          <cell r="BT201">
            <v>95.8</v>
          </cell>
          <cell r="BU201">
            <v>97.85</v>
          </cell>
          <cell r="BV201">
            <v>99.91</v>
          </cell>
          <cell r="BW201">
            <v>101.97</v>
          </cell>
          <cell r="BX201">
            <v>104.03</v>
          </cell>
          <cell r="BY201">
            <v>106.09</v>
          </cell>
          <cell r="BZ201">
            <v>108.14</v>
          </cell>
          <cell r="CA201">
            <v>110.2</v>
          </cell>
          <cell r="CB201">
            <v>112.26</v>
          </cell>
          <cell r="CC201">
            <v>101.97</v>
          </cell>
        </row>
        <row r="202">
          <cell r="AD202">
            <v>36</v>
          </cell>
          <cell r="AE202">
            <v>47.68</v>
          </cell>
          <cell r="AF202">
            <v>49.19</v>
          </cell>
          <cell r="AG202">
            <v>50.71</v>
          </cell>
          <cell r="AH202">
            <v>52.22</v>
          </cell>
          <cell r="AI202">
            <v>53.73</v>
          </cell>
          <cell r="AJ202">
            <v>55.24</v>
          </cell>
          <cell r="AK202">
            <v>56.75</v>
          </cell>
          <cell r="AL202">
            <v>58.27</v>
          </cell>
          <cell r="AM202">
            <v>59.78</v>
          </cell>
          <cell r="AN202">
            <v>61.29</v>
          </cell>
          <cell r="AO202">
            <v>62.8</v>
          </cell>
          <cell r="AP202">
            <v>64.31</v>
          </cell>
          <cell r="AQ202">
            <v>65.83</v>
          </cell>
          <cell r="AR202">
            <v>67.34</v>
          </cell>
          <cell r="AS202">
            <v>68.849999999999994</v>
          </cell>
          <cell r="AT202">
            <v>70.36</v>
          </cell>
          <cell r="AU202">
            <v>71.87</v>
          </cell>
          <cell r="AV202">
            <v>73.39</v>
          </cell>
          <cell r="AW202">
            <v>74.900000000000006</v>
          </cell>
          <cell r="AX202">
            <v>76.41</v>
          </cell>
          <cell r="AY202">
            <v>77.92</v>
          </cell>
          <cell r="AZ202">
            <v>79.430000000000007</v>
          </cell>
          <cell r="BA202">
            <v>80.95</v>
          </cell>
          <cell r="BB202">
            <v>82.46</v>
          </cell>
          <cell r="BC202">
            <v>74.900000000000006</v>
          </cell>
          <cell r="BD202">
            <v>36</v>
          </cell>
          <cell r="BE202">
            <v>66.75</v>
          </cell>
          <cell r="BF202">
            <v>68.87</v>
          </cell>
          <cell r="BG202">
            <v>70.989999999999995</v>
          </cell>
          <cell r="BH202">
            <v>73.099999999999994</v>
          </cell>
          <cell r="BI202">
            <v>75.22</v>
          </cell>
          <cell r="BJ202">
            <v>77.34</v>
          </cell>
          <cell r="BK202">
            <v>79.459999999999994</v>
          </cell>
          <cell r="BL202">
            <v>81.569999999999993</v>
          </cell>
          <cell r="BM202">
            <v>83.69</v>
          </cell>
          <cell r="BN202">
            <v>85.81</v>
          </cell>
          <cell r="BO202">
            <v>87.92</v>
          </cell>
          <cell r="BP202">
            <v>90.04</v>
          </cell>
          <cell r="BQ202">
            <v>92.16</v>
          </cell>
          <cell r="BR202">
            <v>94.27</v>
          </cell>
          <cell r="BS202">
            <v>96.39</v>
          </cell>
          <cell r="BT202">
            <v>98.51</v>
          </cell>
          <cell r="BU202">
            <v>100.62</v>
          </cell>
          <cell r="BV202">
            <v>102.74</v>
          </cell>
          <cell r="BW202">
            <v>104.86</v>
          </cell>
          <cell r="BX202">
            <v>106.97</v>
          </cell>
          <cell r="BY202">
            <v>109.09</v>
          </cell>
          <cell r="BZ202">
            <v>111.21</v>
          </cell>
          <cell r="CA202">
            <v>113.32</v>
          </cell>
          <cell r="CB202">
            <v>115.44</v>
          </cell>
          <cell r="CC202">
            <v>104.86</v>
          </cell>
        </row>
        <row r="203">
          <cell r="AD203">
            <v>37</v>
          </cell>
          <cell r="AE203">
            <v>48.99</v>
          </cell>
          <cell r="AF203">
            <v>50.54</v>
          </cell>
          <cell r="AG203">
            <v>52.1</v>
          </cell>
          <cell r="AH203">
            <v>53.65</v>
          </cell>
          <cell r="AI203">
            <v>55.2</v>
          </cell>
          <cell r="AJ203">
            <v>56.76</v>
          </cell>
          <cell r="AK203">
            <v>58.31</v>
          </cell>
          <cell r="AL203">
            <v>59.87</v>
          </cell>
          <cell r="AM203">
            <v>61.42</v>
          </cell>
          <cell r="AN203">
            <v>62.97</v>
          </cell>
          <cell r="AO203">
            <v>64.53</v>
          </cell>
          <cell r="AP203">
            <v>66.08</v>
          </cell>
          <cell r="AQ203">
            <v>67.64</v>
          </cell>
          <cell r="AR203">
            <v>69.19</v>
          </cell>
          <cell r="AS203">
            <v>70.739999999999995</v>
          </cell>
          <cell r="AT203">
            <v>72.3</v>
          </cell>
          <cell r="AU203">
            <v>73.849999999999994</v>
          </cell>
          <cell r="AV203">
            <v>75.41</v>
          </cell>
          <cell r="AW203">
            <v>76.959999999999994</v>
          </cell>
          <cell r="AX203">
            <v>78.510000000000005</v>
          </cell>
          <cell r="AY203">
            <v>80.069999999999993</v>
          </cell>
          <cell r="AZ203">
            <v>81.62</v>
          </cell>
          <cell r="BA203">
            <v>83.18</v>
          </cell>
          <cell r="BB203">
            <v>84.73</v>
          </cell>
          <cell r="BC203">
            <v>76.959999999999994</v>
          </cell>
          <cell r="BD203">
            <v>37</v>
          </cell>
          <cell r="BE203">
            <v>66.58</v>
          </cell>
          <cell r="BF203">
            <v>70.760000000000005</v>
          </cell>
          <cell r="BG203">
            <v>72.930000000000007</v>
          </cell>
          <cell r="BH203">
            <v>75.11</v>
          </cell>
          <cell r="BI203">
            <v>77.290000000000006</v>
          </cell>
          <cell r="BJ203">
            <v>79.459999999999994</v>
          </cell>
          <cell r="BK203">
            <v>81.64</v>
          </cell>
          <cell r="BL203">
            <v>83.81</v>
          </cell>
          <cell r="BM203">
            <v>85.99</v>
          </cell>
          <cell r="BN203">
            <v>88.16</v>
          </cell>
          <cell r="BO203">
            <v>90.34</v>
          </cell>
          <cell r="BP203">
            <v>92.52</v>
          </cell>
          <cell r="BQ203">
            <v>94.69</v>
          </cell>
          <cell r="BR203">
            <v>96.87</v>
          </cell>
          <cell r="BS203">
            <v>99.04</v>
          </cell>
          <cell r="BT203">
            <v>101.22</v>
          </cell>
          <cell r="BU203">
            <v>103.39</v>
          </cell>
          <cell r="BV203">
            <v>105.57</v>
          </cell>
          <cell r="BW203">
            <v>107.74</v>
          </cell>
          <cell r="BX203">
            <v>109.92</v>
          </cell>
          <cell r="BY203">
            <v>112.1</v>
          </cell>
          <cell r="BZ203">
            <v>114.27</v>
          </cell>
          <cell r="CA203">
            <v>116.45</v>
          </cell>
          <cell r="CB203">
            <v>118.62</v>
          </cell>
          <cell r="CC203">
            <v>107.74</v>
          </cell>
        </row>
        <row r="204">
          <cell r="P204" t="str">
            <v>ป้ายมาตรฐานในงานก่อสร้าง ชุดที่ 1</v>
          </cell>
          <cell r="Q204">
            <v>92000</v>
          </cell>
          <cell r="R204">
            <v>28</v>
          </cell>
          <cell r="S204">
            <v>63</v>
          </cell>
          <cell r="T204">
            <v>8</v>
          </cell>
          <cell r="U204">
            <v>0</v>
          </cell>
          <cell r="V204">
            <v>25</v>
          </cell>
          <cell r="W204">
            <v>50</v>
          </cell>
          <cell r="X204">
            <v>0</v>
          </cell>
          <cell r="Y204">
            <v>4</v>
          </cell>
          <cell r="Z204">
            <v>2</v>
          </cell>
          <cell r="AA204">
            <v>40</v>
          </cell>
          <cell r="AD204">
            <v>38</v>
          </cell>
          <cell r="AE204">
            <v>50.29</v>
          </cell>
          <cell r="AF204">
            <v>51.89</v>
          </cell>
          <cell r="AG204">
            <v>53.49</v>
          </cell>
          <cell r="AH204">
            <v>55.08</v>
          </cell>
          <cell r="AI204">
            <v>56.68</v>
          </cell>
          <cell r="AJ204">
            <v>58.27</v>
          </cell>
          <cell r="AK204">
            <v>59.87</v>
          </cell>
          <cell r="AL204">
            <v>61.47</v>
          </cell>
          <cell r="AM204">
            <v>63.06</v>
          </cell>
          <cell r="AN204">
            <v>64.66</v>
          </cell>
          <cell r="AO204">
            <v>66.260000000000005</v>
          </cell>
          <cell r="AP204">
            <v>67.849999999999994</v>
          </cell>
          <cell r="AQ204">
            <v>69.45</v>
          </cell>
          <cell r="AR204">
            <v>71.040000000000006</v>
          </cell>
          <cell r="AS204">
            <v>72.64</v>
          </cell>
          <cell r="AT204">
            <v>74.239999999999995</v>
          </cell>
          <cell r="AU204">
            <v>75.83</v>
          </cell>
          <cell r="AV204">
            <v>77.430000000000007</v>
          </cell>
          <cell r="AW204">
            <v>79.02</v>
          </cell>
          <cell r="AX204">
            <v>80.62</v>
          </cell>
          <cell r="AY204">
            <v>82.22</v>
          </cell>
          <cell r="AZ204">
            <v>83.81</v>
          </cell>
          <cell r="BA204">
            <v>85.41</v>
          </cell>
          <cell r="BB204">
            <v>87</v>
          </cell>
          <cell r="BC204">
            <v>79.02</v>
          </cell>
          <cell r="BD204">
            <v>38</v>
          </cell>
          <cell r="BE204">
            <v>70.41</v>
          </cell>
          <cell r="BF204">
            <v>72.650000000000006</v>
          </cell>
          <cell r="BG204">
            <v>74.88</v>
          </cell>
          <cell r="BH204">
            <v>77.12</v>
          </cell>
          <cell r="BI204">
            <v>79.349999999999994</v>
          </cell>
          <cell r="BJ204">
            <v>81.58</v>
          </cell>
          <cell r="BK204">
            <v>83.82</v>
          </cell>
          <cell r="BL204">
            <v>86.05</v>
          </cell>
          <cell r="BM204">
            <v>88.29</v>
          </cell>
          <cell r="BN204">
            <v>90.52</v>
          </cell>
          <cell r="BO204">
            <v>92.76</v>
          </cell>
          <cell r="BP204">
            <v>94.99</v>
          </cell>
          <cell r="BQ204">
            <v>97.23</v>
          </cell>
          <cell r="BR204">
            <v>99.46</v>
          </cell>
          <cell r="BS204">
            <v>101.69</v>
          </cell>
          <cell r="BT204">
            <v>103.93</v>
          </cell>
          <cell r="BU204">
            <v>106.16</v>
          </cell>
          <cell r="BV204">
            <v>108.4</v>
          </cell>
          <cell r="BW204">
            <v>110.63</v>
          </cell>
          <cell r="BX204">
            <v>112.87</v>
          </cell>
          <cell r="BY204">
            <v>115.1</v>
          </cell>
          <cell r="BZ204">
            <v>117.34</v>
          </cell>
          <cell r="CA204">
            <v>119.57</v>
          </cell>
          <cell r="CB204">
            <v>121.8</v>
          </cell>
          <cell r="CC204">
            <v>110.63</v>
          </cell>
        </row>
        <row r="205">
          <cell r="P205" t="str">
            <v>ป้ายมาตรฐานในงานก่อสร้าง ชุดที่ 2</v>
          </cell>
          <cell r="Q205">
            <v>92300</v>
          </cell>
          <cell r="R205">
            <v>28</v>
          </cell>
          <cell r="S205">
            <v>66</v>
          </cell>
          <cell r="T205">
            <v>8</v>
          </cell>
          <cell r="U205">
            <v>0</v>
          </cell>
          <cell r="V205">
            <v>75</v>
          </cell>
          <cell r="W205">
            <v>0</v>
          </cell>
          <cell r="X205">
            <v>0</v>
          </cell>
          <cell r="Y205">
            <v>0</v>
          </cell>
          <cell r="Z205">
            <v>2</v>
          </cell>
          <cell r="AA205">
            <v>60</v>
          </cell>
          <cell r="AD205">
            <v>39</v>
          </cell>
          <cell r="AE205">
            <v>51.6</v>
          </cell>
          <cell r="AF205">
            <v>53.24</v>
          </cell>
          <cell r="AG205">
            <v>54.88</v>
          </cell>
          <cell r="AH205">
            <v>56.51</v>
          </cell>
          <cell r="AI205">
            <v>58.15</v>
          </cell>
          <cell r="AJ205">
            <v>59.79</v>
          </cell>
          <cell r="AK205">
            <v>61.43</v>
          </cell>
          <cell r="AL205">
            <v>63.07</v>
          </cell>
          <cell r="AM205">
            <v>64.709999999999994</v>
          </cell>
          <cell r="AN205">
            <v>66.34</v>
          </cell>
          <cell r="AO205">
            <v>67.98</v>
          </cell>
          <cell r="AP205">
            <v>69.62</v>
          </cell>
          <cell r="AQ205">
            <v>71.260000000000005</v>
          </cell>
          <cell r="AR205">
            <v>72.900000000000006</v>
          </cell>
          <cell r="AS205">
            <v>74.53</v>
          </cell>
          <cell r="AT205">
            <v>76.17</v>
          </cell>
          <cell r="AU205">
            <v>77.81</v>
          </cell>
          <cell r="AV205">
            <v>79.45</v>
          </cell>
          <cell r="AW205">
            <v>81.09</v>
          </cell>
          <cell r="AX205">
            <v>82.72</v>
          </cell>
          <cell r="AY205">
            <v>84.36</v>
          </cell>
          <cell r="AZ205">
            <v>86</v>
          </cell>
          <cell r="BA205">
            <v>87.64</v>
          </cell>
          <cell r="BB205">
            <v>89.28</v>
          </cell>
          <cell r="BC205">
            <v>81.08</v>
          </cell>
          <cell r="BD205">
            <v>39</v>
          </cell>
          <cell r="BE205">
            <v>72.239999999999995</v>
          </cell>
          <cell r="BF205">
            <v>74.53</v>
          </cell>
          <cell r="BG205">
            <v>75.83</v>
          </cell>
          <cell r="BH205">
            <v>79.12</v>
          </cell>
          <cell r="BI205">
            <v>81.41</v>
          </cell>
          <cell r="BJ205">
            <v>83.71</v>
          </cell>
          <cell r="BK205">
            <v>86</v>
          </cell>
          <cell r="BL205">
            <v>88.29</v>
          </cell>
          <cell r="BM205">
            <v>90.59</v>
          </cell>
          <cell r="BN205">
            <v>92.88</v>
          </cell>
          <cell r="BO205">
            <v>95.17</v>
          </cell>
          <cell r="BP205">
            <v>97.47</v>
          </cell>
          <cell r="BQ205">
            <v>99.76</v>
          </cell>
          <cell r="BR205">
            <v>102.05</v>
          </cell>
          <cell r="BS205">
            <v>104.35</v>
          </cell>
          <cell r="BT205">
            <v>106.64</v>
          </cell>
          <cell r="BU205">
            <v>108.93</v>
          </cell>
          <cell r="BV205">
            <v>111.23</v>
          </cell>
          <cell r="BW205">
            <v>113.52</v>
          </cell>
          <cell r="BX205">
            <v>115.81</v>
          </cell>
          <cell r="BY205">
            <v>118.11</v>
          </cell>
          <cell r="BZ205">
            <v>120.4</v>
          </cell>
          <cell r="CA205">
            <v>122.69</v>
          </cell>
          <cell r="CB205">
            <v>124.99</v>
          </cell>
          <cell r="CC205">
            <v>113.52</v>
          </cell>
        </row>
        <row r="206">
          <cell r="P206" t="str">
            <v>ป้ายมาตรฐานในงานก่อสร้าง ชุดที่ 3</v>
          </cell>
          <cell r="Q206">
            <v>31200</v>
          </cell>
          <cell r="R206">
            <v>11</v>
          </cell>
          <cell r="S206">
            <v>33</v>
          </cell>
          <cell r="T206">
            <v>0</v>
          </cell>
          <cell r="U206">
            <v>4</v>
          </cell>
          <cell r="V206">
            <v>20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D206">
            <v>40</v>
          </cell>
          <cell r="AE206">
            <v>52.91</v>
          </cell>
          <cell r="AF206">
            <v>54.59</v>
          </cell>
          <cell r="AG206">
            <v>56.27</v>
          </cell>
          <cell r="AH206">
            <v>57.95</v>
          </cell>
          <cell r="AI206">
            <v>59.63</v>
          </cell>
          <cell r="AJ206">
            <v>61.31</v>
          </cell>
          <cell r="AK206">
            <v>62.99</v>
          </cell>
          <cell r="AL206">
            <v>64.67</v>
          </cell>
          <cell r="AM206">
            <v>66.349999999999994</v>
          </cell>
          <cell r="AN206">
            <v>68.03</v>
          </cell>
          <cell r="AO206">
            <v>69.709999999999994</v>
          </cell>
          <cell r="AP206">
            <v>71.39</v>
          </cell>
          <cell r="AQ206">
            <v>73.069999999999993</v>
          </cell>
          <cell r="AR206">
            <v>74.75</v>
          </cell>
          <cell r="AS206">
            <v>76.430000000000007</v>
          </cell>
          <cell r="AT206">
            <v>78.11</v>
          </cell>
          <cell r="AU206">
            <v>79.790000000000006</v>
          </cell>
          <cell r="AV206">
            <v>81.47</v>
          </cell>
          <cell r="AW206">
            <v>83.15</v>
          </cell>
          <cell r="AX206">
            <v>84.83</v>
          </cell>
          <cell r="AY206">
            <v>86.51</v>
          </cell>
          <cell r="AZ206">
            <v>88.19</v>
          </cell>
          <cell r="BA206">
            <v>89.87</v>
          </cell>
          <cell r="BB206">
            <v>91.55</v>
          </cell>
          <cell r="BC206">
            <v>83.15</v>
          </cell>
          <cell r="BD206">
            <v>40</v>
          </cell>
          <cell r="BE206">
            <v>74.069999999999993</v>
          </cell>
          <cell r="BF206">
            <v>76.42</v>
          </cell>
          <cell r="BG206">
            <v>78.77</v>
          </cell>
          <cell r="BH206">
            <v>81.13</v>
          </cell>
          <cell r="BI206">
            <v>83.48</v>
          </cell>
          <cell r="BJ206">
            <v>85.83</v>
          </cell>
          <cell r="BK206">
            <v>88.18</v>
          </cell>
          <cell r="BL206">
            <v>90.53</v>
          </cell>
          <cell r="BM206">
            <v>92.89</v>
          </cell>
          <cell r="BN206">
            <v>95.24</v>
          </cell>
          <cell r="BO206">
            <v>97.59</v>
          </cell>
          <cell r="BP206">
            <v>99.94</v>
          </cell>
          <cell r="BQ206">
            <v>102.29</v>
          </cell>
          <cell r="BR206">
            <v>104.65</v>
          </cell>
          <cell r="BS206">
            <v>107</v>
          </cell>
          <cell r="BT206">
            <v>109.35</v>
          </cell>
          <cell r="BU206">
            <v>111.7</v>
          </cell>
          <cell r="BV206">
            <v>114.05</v>
          </cell>
          <cell r="BW206">
            <v>116.41</v>
          </cell>
          <cell r="BX206">
            <v>118.76</v>
          </cell>
          <cell r="BY206">
            <v>121.11</v>
          </cell>
          <cell r="BZ206">
            <v>123.46</v>
          </cell>
          <cell r="CA206">
            <v>125.81</v>
          </cell>
          <cell r="CB206">
            <v>128.16999999999999</v>
          </cell>
          <cell r="CC206">
            <v>116.41</v>
          </cell>
        </row>
        <row r="207">
          <cell r="P207" t="str">
            <v>ป้ายมาตรฐานในงานก่อสร้าง ชุดที่ 4</v>
          </cell>
          <cell r="Q207">
            <v>51500</v>
          </cell>
          <cell r="R207">
            <v>15</v>
          </cell>
          <cell r="S207">
            <v>50</v>
          </cell>
          <cell r="T207">
            <v>0</v>
          </cell>
          <cell r="U207">
            <v>8</v>
          </cell>
          <cell r="V207">
            <v>0</v>
          </cell>
          <cell r="W207">
            <v>20</v>
          </cell>
          <cell r="X207">
            <v>0</v>
          </cell>
          <cell r="Y207">
            <v>4</v>
          </cell>
          <cell r="Z207">
            <v>2</v>
          </cell>
          <cell r="AA207">
            <v>0</v>
          </cell>
          <cell r="AD207">
            <v>41</v>
          </cell>
          <cell r="AE207">
            <v>54.21</v>
          </cell>
          <cell r="AF207">
            <v>55.94</v>
          </cell>
          <cell r="AG207">
            <v>57.66</v>
          </cell>
          <cell r="AH207">
            <v>59.38</v>
          </cell>
          <cell r="AI207">
            <v>61.1</v>
          </cell>
          <cell r="AJ207">
            <v>62.82</v>
          </cell>
          <cell r="AK207">
            <v>64.55</v>
          </cell>
          <cell r="AL207">
            <v>66.27</v>
          </cell>
          <cell r="AM207">
            <v>67.989999999999995</v>
          </cell>
          <cell r="AN207">
            <v>69.709999999999994</v>
          </cell>
          <cell r="AO207">
            <v>71.430000000000007</v>
          </cell>
          <cell r="AP207">
            <v>73.16</v>
          </cell>
          <cell r="AQ207">
            <v>74.88</v>
          </cell>
          <cell r="AR207">
            <v>76.599999999999994</v>
          </cell>
          <cell r="AS207">
            <v>78.319999999999993</v>
          </cell>
          <cell r="AT207">
            <v>80.040000000000006</v>
          </cell>
          <cell r="AU207">
            <v>81.77</v>
          </cell>
          <cell r="AV207">
            <v>83.49</v>
          </cell>
          <cell r="AW207">
            <v>85.21</v>
          </cell>
          <cell r="AX207">
            <v>86.93</v>
          </cell>
          <cell r="AY207">
            <v>88.65</v>
          </cell>
          <cell r="AZ207">
            <v>90.38</v>
          </cell>
          <cell r="BA207">
            <v>92.1</v>
          </cell>
          <cell r="BB207">
            <v>93.82</v>
          </cell>
          <cell r="BC207">
            <v>85.21</v>
          </cell>
          <cell r="BD207">
            <v>41</v>
          </cell>
          <cell r="BE207">
            <v>75.900000000000006</v>
          </cell>
          <cell r="BF207">
            <v>78.31</v>
          </cell>
          <cell r="BG207">
            <v>80.72</v>
          </cell>
          <cell r="BH207">
            <v>83.13</v>
          </cell>
          <cell r="BI207">
            <v>85.54</v>
          </cell>
          <cell r="BJ207">
            <v>87.95</v>
          </cell>
          <cell r="BK207">
            <v>90.36</v>
          </cell>
          <cell r="BL207">
            <v>92.77</v>
          </cell>
          <cell r="BM207">
            <v>95.19</v>
          </cell>
          <cell r="BN207">
            <v>97.6</v>
          </cell>
          <cell r="BO207">
            <v>100.01</v>
          </cell>
          <cell r="BP207">
            <v>102.42</v>
          </cell>
          <cell r="BQ207">
            <v>104.83</v>
          </cell>
          <cell r="BR207">
            <v>107.24</v>
          </cell>
          <cell r="BS207">
            <v>109.65</v>
          </cell>
          <cell r="BT207">
            <v>112.06</v>
          </cell>
          <cell r="BU207">
            <v>114.47</v>
          </cell>
          <cell r="BV207">
            <v>116.88</v>
          </cell>
          <cell r="BW207">
            <v>119.29</v>
          </cell>
          <cell r="BX207">
            <v>121.7</v>
          </cell>
          <cell r="BY207">
            <v>124.12</v>
          </cell>
          <cell r="BZ207">
            <v>126.53</v>
          </cell>
          <cell r="CA207">
            <v>128.94</v>
          </cell>
          <cell r="CB207">
            <v>131.35</v>
          </cell>
          <cell r="CC207">
            <v>119.29</v>
          </cell>
        </row>
        <row r="208">
          <cell r="P208" t="str">
            <v>ป้ายมาตรฐานในงานก่อสร้าง ชุดที่ 5</v>
          </cell>
          <cell r="Q208">
            <v>54200</v>
          </cell>
          <cell r="R208">
            <v>15</v>
          </cell>
          <cell r="S208">
            <v>47</v>
          </cell>
          <cell r="T208">
            <v>0</v>
          </cell>
          <cell r="U208">
            <v>8</v>
          </cell>
          <cell r="V208">
            <v>0</v>
          </cell>
          <cell r="W208">
            <v>50</v>
          </cell>
          <cell r="X208">
            <v>0</v>
          </cell>
          <cell r="Y208">
            <v>4</v>
          </cell>
          <cell r="Z208">
            <v>2</v>
          </cell>
          <cell r="AA208">
            <v>0</v>
          </cell>
          <cell r="AD208">
            <v>42</v>
          </cell>
          <cell r="AE208">
            <v>55.52</v>
          </cell>
          <cell r="AF208">
            <v>57.28</v>
          </cell>
          <cell r="AG208">
            <v>59.05</v>
          </cell>
          <cell r="AH208">
            <v>60.81</v>
          </cell>
          <cell r="AI208">
            <v>62.58</v>
          </cell>
          <cell r="AJ208">
            <v>64.34</v>
          </cell>
          <cell r="AK208">
            <v>66.099999999999994</v>
          </cell>
          <cell r="AL208">
            <v>67.87</v>
          </cell>
          <cell r="AM208">
            <v>69.63</v>
          </cell>
          <cell r="AN208">
            <v>71.400000000000006</v>
          </cell>
          <cell r="AO208">
            <v>73.16</v>
          </cell>
          <cell r="AP208">
            <v>74.92</v>
          </cell>
          <cell r="AQ208">
            <v>76.69</v>
          </cell>
          <cell r="AR208">
            <v>78.45</v>
          </cell>
          <cell r="AS208">
            <v>80.22</v>
          </cell>
          <cell r="AT208">
            <v>81.98</v>
          </cell>
          <cell r="AU208">
            <v>83.74</v>
          </cell>
          <cell r="AV208">
            <v>85.51</v>
          </cell>
          <cell r="AW208">
            <v>87.27</v>
          </cell>
          <cell r="AX208">
            <v>89.04</v>
          </cell>
          <cell r="AY208">
            <v>90.8</v>
          </cell>
          <cell r="AZ208">
            <v>92.56</v>
          </cell>
          <cell r="BA208">
            <v>94.33</v>
          </cell>
          <cell r="BB208">
            <v>96.09</v>
          </cell>
          <cell r="BC208">
            <v>87.27</v>
          </cell>
          <cell r="BD208">
            <v>42</v>
          </cell>
          <cell r="BE208">
            <v>77.73</v>
          </cell>
          <cell r="BF208">
            <v>80.2</v>
          </cell>
          <cell r="BG208">
            <v>82.67</v>
          </cell>
          <cell r="BH208">
            <v>85.14</v>
          </cell>
          <cell r="BI208">
            <v>87.61</v>
          </cell>
          <cell r="BJ208">
            <v>90.08</v>
          </cell>
          <cell r="BK208">
            <v>92.55</v>
          </cell>
          <cell r="BL208">
            <v>95.02</v>
          </cell>
          <cell r="BM208">
            <v>97.49</v>
          </cell>
          <cell r="BN208">
            <v>99.96</v>
          </cell>
          <cell r="BO208">
            <v>102.42</v>
          </cell>
          <cell r="BP208">
            <v>104.89</v>
          </cell>
          <cell r="BQ208">
            <v>107.36</v>
          </cell>
          <cell r="BR208">
            <v>109.83</v>
          </cell>
          <cell r="BS208">
            <v>112.3</v>
          </cell>
          <cell r="BT208">
            <v>114.77</v>
          </cell>
          <cell r="BU208">
            <v>117.24</v>
          </cell>
          <cell r="BV208">
            <v>119.71</v>
          </cell>
          <cell r="BW208">
            <v>122.18</v>
          </cell>
          <cell r="BX208">
            <v>124.65</v>
          </cell>
          <cell r="BY208">
            <v>127.12</v>
          </cell>
          <cell r="BZ208">
            <v>129.59</v>
          </cell>
          <cell r="CA208">
            <v>132.06</v>
          </cell>
          <cell r="CB208">
            <v>134.53</v>
          </cell>
          <cell r="CC208">
            <v>122.18</v>
          </cell>
        </row>
        <row r="209">
          <cell r="P209" t="str">
            <v>ป้ายมาตรฐานในงานก่อสร้าง ชุดที่ 6</v>
          </cell>
          <cell r="Q209">
            <v>53050</v>
          </cell>
          <cell r="R209">
            <v>16</v>
          </cell>
          <cell r="S209">
            <v>50</v>
          </cell>
          <cell r="T209">
            <v>0</v>
          </cell>
          <cell r="U209">
            <v>5</v>
          </cell>
          <cell r="V209">
            <v>20</v>
          </cell>
          <cell r="W209">
            <v>0</v>
          </cell>
          <cell r="X209">
            <v>0</v>
          </cell>
          <cell r="Y209">
            <v>0</v>
          </cell>
          <cell r="Z209">
            <v>1</v>
          </cell>
          <cell r="AA209">
            <v>60</v>
          </cell>
          <cell r="AD209">
            <v>43</v>
          </cell>
          <cell r="AE209">
            <v>56.83</v>
          </cell>
          <cell r="AF209">
            <v>58.63</v>
          </cell>
          <cell r="AG209">
            <v>60.44</v>
          </cell>
          <cell r="AH209">
            <v>62.24</v>
          </cell>
          <cell r="AI209">
            <v>64.05</v>
          </cell>
          <cell r="AJ209">
            <v>65.86</v>
          </cell>
          <cell r="AK209">
            <v>67.66</v>
          </cell>
          <cell r="AL209">
            <v>69.47</v>
          </cell>
          <cell r="AM209">
            <v>71.28</v>
          </cell>
          <cell r="AN209">
            <v>73.08</v>
          </cell>
          <cell r="AO209">
            <v>74.89</v>
          </cell>
          <cell r="AP209">
            <v>76.69</v>
          </cell>
          <cell r="AQ209">
            <v>78.5</v>
          </cell>
          <cell r="AR209">
            <v>80.31</v>
          </cell>
          <cell r="AS209">
            <v>82.11</v>
          </cell>
          <cell r="AT209">
            <v>83.92</v>
          </cell>
          <cell r="AU209">
            <v>85.72</v>
          </cell>
          <cell r="AV209">
            <v>87.53</v>
          </cell>
          <cell r="AW209">
            <v>89.34</v>
          </cell>
          <cell r="AX209">
            <v>91.14</v>
          </cell>
          <cell r="AY209">
            <v>92.95</v>
          </cell>
          <cell r="AZ209">
            <v>94.75</v>
          </cell>
          <cell r="BA209">
            <v>96.56</v>
          </cell>
          <cell r="BB209">
            <v>98.37</v>
          </cell>
          <cell r="BC209">
            <v>89.33</v>
          </cell>
          <cell r="BD209">
            <v>43</v>
          </cell>
          <cell r="BE209">
            <v>79.56</v>
          </cell>
          <cell r="BF209">
            <v>82.09</v>
          </cell>
          <cell r="BG209">
            <v>84.61</v>
          </cell>
          <cell r="BH209">
            <v>87.14</v>
          </cell>
          <cell r="BI209">
            <v>89.67</v>
          </cell>
          <cell r="BJ209">
            <v>92.2</v>
          </cell>
          <cell r="BK209">
            <v>94.73</v>
          </cell>
          <cell r="BL209">
            <v>97.26</v>
          </cell>
          <cell r="BM209">
            <v>99.78</v>
          </cell>
          <cell r="BN209">
            <v>102.31</v>
          </cell>
          <cell r="BO209">
            <v>104.84</v>
          </cell>
          <cell r="BP209">
            <v>107.37</v>
          </cell>
          <cell r="BQ209">
            <v>109.9</v>
          </cell>
          <cell r="BR209">
            <v>112.43</v>
          </cell>
          <cell r="BS209">
            <v>114.96</v>
          </cell>
          <cell r="BT209">
            <v>117.48</v>
          </cell>
          <cell r="BU209">
            <v>120.01</v>
          </cell>
          <cell r="BV209">
            <v>122.54</v>
          </cell>
          <cell r="BW209">
            <v>125.07</v>
          </cell>
          <cell r="BX209">
            <v>127.6</v>
          </cell>
          <cell r="BY209">
            <v>130.13</v>
          </cell>
          <cell r="BZ209">
            <v>132.65</v>
          </cell>
          <cell r="CA209">
            <v>135.18</v>
          </cell>
          <cell r="CB209">
            <v>137.71</v>
          </cell>
          <cell r="CC209">
            <v>125.07</v>
          </cell>
        </row>
        <row r="210">
          <cell r="P210" t="str">
            <v>ป้ายมาตรฐานในงานก่อสร้าง ชุดที่ 7</v>
          </cell>
          <cell r="Q210">
            <v>73300</v>
          </cell>
          <cell r="R210">
            <v>20</v>
          </cell>
          <cell r="S210">
            <v>42</v>
          </cell>
          <cell r="T210">
            <v>0</v>
          </cell>
          <cell r="U210">
            <v>10</v>
          </cell>
          <cell r="V210">
            <v>30</v>
          </cell>
          <cell r="W210">
            <v>0</v>
          </cell>
          <cell r="X210">
            <v>0</v>
          </cell>
          <cell r="Y210">
            <v>0</v>
          </cell>
          <cell r="Z210">
            <v>2</v>
          </cell>
          <cell r="AA210">
            <v>90</v>
          </cell>
          <cell r="AD210">
            <v>44</v>
          </cell>
          <cell r="AE210">
            <v>58.13</v>
          </cell>
          <cell r="AF210">
            <v>59.98</v>
          </cell>
          <cell r="AG210">
            <v>61.83</v>
          </cell>
          <cell r="AH210">
            <v>63.68</v>
          </cell>
          <cell r="AI210">
            <v>65.52</v>
          </cell>
          <cell r="AJ210">
            <v>67.37</v>
          </cell>
          <cell r="AK210">
            <v>69.22</v>
          </cell>
          <cell r="AL210">
            <v>71.069999999999993</v>
          </cell>
          <cell r="AM210">
            <v>72.92</v>
          </cell>
          <cell r="AN210">
            <v>74.77</v>
          </cell>
          <cell r="AO210">
            <v>76.61</v>
          </cell>
          <cell r="AP210">
            <v>78.459999999999994</v>
          </cell>
          <cell r="AQ210">
            <v>80.31</v>
          </cell>
          <cell r="AR210">
            <v>82.16</v>
          </cell>
          <cell r="AS210">
            <v>84.01</v>
          </cell>
          <cell r="AT210">
            <v>85.85</v>
          </cell>
          <cell r="AU210">
            <v>87.7</v>
          </cell>
          <cell r="AV210">
            <v>89.55</v>
          </cell>
          <cell r="AW210">
            <v>91.4</v>
          </cell>
          <cell r="AX210">
            <v>93.25</v>
          </cell>
          <cell r="AY210">
            <v>95.09</v>
          </cell>
          <cell r="AZ210">
            <v>96.94</v>
          </cell>
          <cell r="BA210">
            <v>98.79</v>
          </cell>
          <cell r="BB210">
            <v>100.64</v>
          </cell>
          <cell r="BC210">
            <v>91.4</v>
          </cell>
          <cell r="BD210">
            <v>44</v>
          </cell>
          <cell r="BE210">
            <v>81.39</v>
          </cell>
          <cell r="BF210">
            <v>83.97</v>
          </cell>
          <cell r="BG210">
            <v>86.56</v>
          </cell>
          <cell r="BH210">
            <v>89.15</v>
          </cell>
          <cell r="BI210">
            <v>91.73</v>
          </cell>
          <cell r="BJ210">
            <v>94.32</v>
          </cell>
          <cell r="BK210">
            <v>96.91</v>
          </cell>
          <cell r="BL210">
            <v>99.5</v>
          </cell>
          <cell r="BM210">
            <v>102.08</v>
          </cell>
          <cell r="BN210">
            <v>104.67</v>
          </cell>
          <cell r="BO210">
            <v>107.26</v>
          </cell>
          <cell r="BP210">
            <v>109.85</v>
          </cell>
          <cell r="BQ210">
            <v>112.43</v>
          </cell>
          <cell r="BR210">
            <v>115.02</v>
          </cell>
          <cell r="BS210">
            <v>117.61</v>
          </cell>
          <cell r="BT210">
            <v>120.19</v>
          </cell>
          <cell r="BU210">
            <v>122.78</v>
          </cell>
          <cell r="BV210">
            <v>125.37</v>
          </cell>
          <cell r="BW210">
            <v>127.96</v>
          </cell>
          <cell r="BX210">
            <v>130.54</v>
          </cell>
          <cell r="BY210">
            <v>133.13</v>
          </cell>
          <cell r="BZ210">
            <v>135.72</v>
          </cell>
          <cell r="CA210">
            <v>138.31</v>
          </cell>
          <cell r="CB210">
            <v>140.88999999999999</v>
          </cell>
          <cell r="CC210">
            <v>127.96</v>
          </cell>
        </row>
        <row r="211">
          <cell r="P211" t="str">
            <v>ป้ายมาตรฐานในงานก่อสร้าง ชุดที่ 8</v>
          </cell>
          <cell r="Q211">
            <v>58450</v>
          </cell>
          <cell r="R211">
            <v>18</v>
          </cell>
          <cell r="S211">
            <v>55</v>
          </cell>
          <cell r="T211">
            <v>1</v>
          </cell>
          <cell r="U211">
            <v>5</v>
          </cell>
          <cell r="V211">
            <v>30</v>
          </cell>
          <cell r="W211">
            <v>0</v>
          </cell>
          <cell r="X211">
            <v>0</v>
          </cell>
          <cell r="Y211">
            <v>0</v>
          </cell>
          <cell r="Z211">
            <v>2</v>
          </cell>
          <cell r="AA211">
            <v>30</v>
          </cell>
          <cell r="AD211">
            <v>45</v>
          </cell>
          <cell r="AE211">
            <v>59.44</v>
          </cell>
          <cell r="AF211">
            <v>61.33</v>
          </cell>
          <cell r="AG211">
            <v>63.22</v>
          </cell>
          <cell r="AH211">
            <v>65.11</v>
          </cell>
          <cell r="AI211">
            <v>67</v>
          </cell>
          <cell r="AJ211">
            <v>68.89</v>
          </cell>
          <cell r="AK211">
            <v>70.78</v>
          </cell>
          <cell r="AL211">
            <v>72.67</v>
          </cell>
          <cell r="AM211">
            <v>74.56</v>
          </cell>
          <cell r="AN211">
            <v>76.45</v>
          </cell>
          <cell r="AO211">
            <v>78.34</v>
          </cell>
          <cell r="AP211">
            <v>80.23</v>
          </cell>
          <cell r="AQ211">
            <v>82.12</v>
          </cell>
          <cell r="AR211">
            <v>84.01</v>
          </cell>
          <cell r="AS211">
            <v>85.9</v>
          </cell>
          <cell r="AT211">
            <v>87.79</v>
          </cell>
          <cell r="AU211">
            <v>89.68</v>
          </cell>
          <cell r="AV211">
            <v>91.57</v>
          </cell>
          <cell r="AW211">
            <v>93.46</v>
          </cell>
          <cell r="AX211">
            <v>95.35</v>
          </cell>
          <cell r="AY211">
            <v>97.24</v>
          </cell>
          <cell r="AZ211">
            <v>99.13</v>
          </cell>
          <cell r="BA211">
            <v>101.02</v>
          </cell>
          <cell r="BB211">
            <v>102.91</v>
          </cell>
          <cell r="BC211">
            <v>93.46</v>
          </cell>
          <cell r="BD211">
            <v>45</v>
          </cell>
          <cell r="BE211">
            <v>83.21</v>
          </cell>
          <cell r="BF211">
            <v>85.86</v>
          </cell>
          <cell r="BG211">
            <v>88.51</v>
          </cell>
          <cell r="BH211">
            <v>91.15</v>
          </cell>
          <cell r="BI211">
            <v>93.8</v>
          </cell>
          <cell r="BJ211">
            <v>96.44</v>
          </cell>
          <cell r="BK211">
            <v>99.09</v>
          </cell>
          <cell r="BL211">
            <v>101.74</v>
          </cell>
          <cell r="BM211">
            <v>104.38</v>
          </cell>
          <cell r="BN211">
            <v>107.03</v>
          </cell>
          <cell r="BO211">
            <v>109.68</v>
          </cell>
          <cell r="BP211">
            <v>112.32</v>
          </cell>
          <cell r="BQ211">
            <v>114.97</v>
          </cell>
          <cell r="BR211">
            <v>117.61</v>
          </cell>
          <cell r="BS211">
            <v>120.26</v>
          </cell>
          <cell r="BT211">
            <v>122.91</v>
          </cell>
          <cell r="BU211">
            <v>125.55</v>
          </cell>
          <cell r="BV211">
            <v>128.19999999999999</v>
          </cell>
          <cell r="BW211">
            <v>130.84</v>
          </cell>
          <cell r="BX211">
            <v>133.49</v>
          </cell>
          <cell r="BY211">
            <v>136.13999999999999</v>
          </cell>
          <cell r="BZ211">
            <v>138.78</v>
          </cell>
          <cell r="CA211">
            <v>141.43</v>
          </cell>
          <cell r="CB211">
            <v>144.07</v>
          </cell>
          <cell r="CC211">
            <v>130.84</v>
          </cell>
        </row>
        <row r="212">
          <cell r="P212" t="str">
            <v>ป้ายมาตรฐานในงานก่อสร้าง ชุดที่ 9</v>
          </cell>
          <cell r="Q212">
            <v>275450</v>
          </cell>
          <cell r="R212">
            <v>32</v>
          </cell>
          <cell r="S212">
            <v>47</v>
          </cell>
          <cell r="T212">
            <v>0</v>
          </cell>
          <cell r="U212">
            <v>15</v>
          </cell>
          <cell r="V212">
            <v>60</v>
          </cell>
          <cell r="W212">
            <v>0</v>
          </cell>
          <cell r="X212">
            <v>500</v>
          </cell>
          <cell r="Y212">
            <v>0</v>
          </cell>
          <cell r="Z212">
            <v>2</v>
          </cell>
          <cell r="AA212">
            <v>255</v>
          </cell>
          <cell r="AD212">
            <v>46</v>
          </cell>
          <cell r="AE212">
            <v>60.75</v>
          </cell>
          <cell r="AF212">
            <v>62.68</v>
          </cell>
          <cell r="AG212">
            <v>64.61</v>
          </cell>
          <cell r="AH212">
            <v>66.540000000000006</v>
          </cell>
          <cell r="AI212">
            <v>68.47</v>
          </cell>
          <cell r="AJ212">
            <v>70.41</v>
          </cell>
          <cell r="AK212">
            <v>72.34</v>
          </cell>
          <cell r="AL212">
            <v>74.27</v>
          </cell>
          <cell r="AM212">
            <v>76.2</v>
          </cell>
          <cell r="AN212">
            <v>78.13</v>
          </cell>
          <cell r="AO212">
            <v>80.069999999999993</v>
          </cell>
          <cell r="AP212">
            <v>82</v>
          </cell>
          <cell r="AQ212">
            <v>83.93</v>
          </cell>
          <cell r="AR212">
            <v>85.86</v>
          </cell>
          <cell r="AS212">
            <v>87.79</v>
          </cell>
          <cell r="AT212">
            <v>89.73</v>
          </cell>
          <cell r="AU212">
            <v>91.66</v>
          </cell>
          <cell r="AV212">
            <v>93.59</v>
          </cell>
          <cell r="AW212">
            <v>95.52</v>
          </cell>
          <cell r="AX212">
            <v>97.45</v>
          </cell>
          <cell r="AY212">
            <v>99.39</v>
          </cell>
          <cell r="AZ212">
            <v>101.32</v>
          </cell>
          <cell r="BA212">
            <v>103.25</v>
          </cell>
          <cell r="BB212">
            <v>105.18</v>
          </cell>
          <cell r="BC212">
            <v>95.52</v>
          </cell>
          <cell r="BD212">
            <v>46</v>
          </cell>
          <cell r="BE212">
            <v>85.04</v>
          </cell>
          <cell r="BF212">
            <v>87.75</v>
          </cell>
          <cell r="BG212">
            <v>90.45</v>
          </cell>
          <cell r="BH212">
            <v>93.16</v>
          </cell>
          <cell r="BI212">
            <v>95.86</v>
          </cell>
          <cell r="BJ212">
            <v>98.57</v>
          </cell>
          <cell r="BK212">
            <v>101.27</v>
          </cell>
          <cell r="BL212">
            <v>103.98</v>
          </cell>
          <cell r="BM212">
            <v>106.68</v>
          </cell>
          <cell r="BN212">
            <v>109.39</v>
          </cell>
          <cell r="BO212">
            <v>112.09</v>
          </cell>
          <cell r="BP212">
            <v>114.8</v>
          </cell>
          <cell r="BQ212">
            <v>117.5</v>
          </cell>
          <cell r="BR212">
            <v>120.21</v>
          </cell>
          <cell r="BS212">
            <v>122.91</v>
          </cell>
          <cell r="BT212">
            <v>125.62</v>
          </cell>
          <cell r="BU212">
            <v>128.32</v>
          </cell>
          <cell r="BV212">
            <v>131.03</v>
          </cell>
          <cell r="BW212">
            <v>133.72999999999999</v>
          </cell>
          <cell r="BX212">
            <v>136.44</v>
          </cell>
          <cell r="BY212">
            <v>139.13999999999999</v>
          </cell>
          <cell r="BZ212">
            <v>141.85</v>
          </cell>
          <cell r="CA212">
            <v>144.55000000000001</v>
          </cell>
          <cell r="CB212">
            <v>147.25</v>
          </cell>
          <cell r="CC212">
            <v>133.72999999999999</v>
          </cell>
        </row>
        <row r="213">
          <cell r="P213" t="str">
            <v>ป้ายมาตรฐานในงานก่อสร้าง ชุดที่ 10</v>
          </cell>
          <cell r="Q213">
            <v>86100</v>
          </cell>
          <cell r="R213">
            <v>24</v>
          </cell>
          <cell r="S213">
            <v>50</v>
          </cell>
          <cell r="T213">
            <v>0</v>
          </cell>
          <cell r="U213">
            <v>10</v>
          </cell>
          <cell r="V213">
            <v>70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140</v>
          </cell>
          <cell r="AD213">
            <v>47</v>
          </cell>
          <cell r="AE213">
            <v>62.05</v>
          </cell>
          <cell r="AF213">
            <v>64.03</v>
          </cell>
          <cell r="AG213">
            <v>66</v>
          </cell>
          <cell r="AH213">
            <v>67.97</v>
          </cell>
          <cell r="AI213">
            <v>69.95</v>
          </cell>
          <cell r="AJ213">
            <v>71.92</v>
          </cell>
          <cell r="AK213">
            <v>73.900000000000006</v>
          </cell>
          <cell r="AL213">
            <v>75.87</v>
          </cell>
          <cell r="AM213">
            <v>77.84</v>
          </cell>
          <cell r="AN213">
            <v>79.819999999999993</v>
          </cell>
          <cell r="AO213">
            <v>81.790000000000006</v>
          </cell>
          <cell r="AP213">
            <v>83.77</v>
          </cell>
          <cell r="AQ213">
            <v>85.74</v>
          </cell>
          <cell r="AR213">
            <v>87.71</v>
          </cell>
          <cell r="AS213">
            <v>89.69</v>
          </cell>
          <cell r="AT213">
            <v>91.66</v>
          </cell>
          <cell r="AU213">
            <v>93.64</v>
          </cell>
          <cell r="AV213">
            <v>95.61</v>
          </cell>
          <cell r="AW213">
            <v>97.58</v>
          </cell>
          <cell r="AX213">
            <v>99.56</v>
          </cell>
          <cell r="AY213">
            <v>101.53</v>
          </cell>
          <cell r="AZ213">
            <v>103.51</v>
          </cell>
          <cell r="BA213">
            <v>105.48</v>
          </cell>
          <cell r="BB213">
            <v>107.45</v>
          </cell>
          <cell r="BC213">
            <v>97.58</v>
          </cell>
          <cell r="BD213">
            <v>47</v>
          </cell>
          <cell r="BE213">
            <v>86.87</v>
          </cell>
          <cell r="BF213">
            <v>89.64</v>
          </cell>
          <cell r="BG213">
            <v>92.4</v>
          </cell>
          <cell r="BH213">
            <v>95.16</v>
          </cell>
          <cell r="BI213">
            <v>97.93</v>
          </cell>
          <cell r="BJ213">
            <v>100.69</v>
          </cell>
          <cell r="BK213">
            <v>103.45</v>
          </cell>
          <cell r="BL213">
            <v>106.22</v>
          </cell>
          <cell r="BM213">
            <v>108.98</v>
          </cell>
          <cell r="BN213">
            <v>111.75</v>
          </cell>
          <cell r="BO213">
            <v>114.51</v>
          </cell>
          <cell r="BP213">
            <v>117.27</v>
          </cell>
          <cell r="BQ213">
            <v>120.04</v>
          </cell>
          <cell r="BR213">
            <v>122.8</v>
          </cell>
          <cell r="BS213">
            <v>125.56</v>
          </cell>
          <cell r="BT213">
            <v>128.33000000000001</v>
          </cell>
          <cell r="BU213">
            <v>131.09</v>
          </cell>
          <cell r="BV213">
            <v>133.85</v>
          </cell>
          <cell r="BW213">
            <v>136.62</v>
          </cell>
          <cell r="BX213">
            <v>139.38</v>
          </cell>
          <cell r="BY213">
            <v>142.15</v>
          </cell>
          <cell r="BZ213">
            <v>144.91</v>
          </cell>
          <cell r="CA213">
            <v>147.66999999999999</v>
          </cell>
          <cell r="CB213">
            <v>150.44</v>
          </cell>
          <cell r="CC213">
            <v>136.62</v>
          </cell>
        </row>
        <row r="214">
          <cell r="P214" t="str">
            <v>ป้ายมาตรฐานในงานก่อสร้าง ชุดที่ 1 (Mortorway)</v>
          </cell>
          <cell r="Q214">
            <v>42316</v>
          </cell>
          <cell r="R214">
            <v>8.64</v>
          </cell>
          <cell r="S214">
            <v>18</v>
          </cell>
          <cell r="T214">
            <v>4</v>
          </cell>
          <cell r="U214">
            <v>0</v>
          </cell>
          <cell r="V214">
            <v>75</v>
          </cell>
          <cell r="W214">
            <v>0</v>
          </cell>
          <cell r="X214">
            <v>0</v>
          </cell>
          <cell r="Y214">
            <v>0</v>
          </cell>
          <cell r="Z214">
            <v>2</v>
          </cell>
          <cell r="AA214">
            <v>60</v>
          </cell>
          <cell r="AD214">
            <v>48</v>
          </cell>
          <cell r="AE214">
            <v>63.36</v>
          </cell>
          <cell r="AF214">
            <v>65.37</v>
          </cell>
          <cell r="AG214">
            <v>67.39</v>
          </cell>
          <cell r="AH214">
            <v>69.41</v>
          </cell>
          <cell r="AI214">
            <v>71.42</v>
          </cell>
          <cell r="AJ214">
            <v>73.44</v>
          </cell>
          <cell r="AK214">
            <v>75.45</v>
          </cell>
          <cell r="AL214">
            <v>77.47</v>
          </cell>
          <cell r="AM214">
            <v>79.489999999999995</v>
          </cell>
          <cell r="AN214">
            <v>81.5</v>
          </cell>
          <cell r="AO214">
            <v>83.52</v>
          </cell>
          <cell r="AP214">
            <v>85.54</v>
          </cell>
          <cell r="AQ214">
            <v>87.55</v>
          </cell>
          <cell r="AR214">
            <v>89.57</v>
          </cell>
          <cell r="AS214">
            <v>91.58</v>
          </cell>
          <cell r="AT214">
            <v>93.6</v>
          </cell>
          <cell r="AU214">
            <v>95.62</v>
          </cell>
          <cell r="AV214">
            <v>97.63</v>
          </cell>
          <cell r="AW214">
            <v>99.65</v>
          </cell>
          <cell r="AX214">
            <v>101.66</v>
          </cell>
          <cell r="AY214">
            <v>103.68</v>
          </cell>
          <cell r="AZ214">
            <v>105.7</v>
          </cell>
          <cell r="BA214">
            <v>107.71</v>
          </cell>
          <cell r="BB214">
            <v>109.73</v>
          </cell>
          <cell r="BC214">
            <v>99.65</v>
          </cell>
          <cell r="BD214">
            <v>48</v>
          </cell>
          <cell r="BE214">
            <v>88.7</v>
          </cell>
          <cell r="BF214">
            <v>91.52</v>
          </cell>
          <cell r="BG214">
            <v>94.35</v>
          </cell>
          <cell r="BH214">
            <v>97.17</v>
          </cell>
          <cell r="BI214">
            <v>99.99</v>
          </cell>
          <cell r="BJ214">
            <v>102.81</v>
          </cell>
          <cell r="BK214">
            <v>105.64</v>
          </cell>
          <cell r="BL214">
            <v>108.46</v>
          </cell>
          <cell r="BM214">
            <v>111.28</v>
          </cell>
          <cell r="BN214">
            <v>114.1</v>
          </cell>
          <cell r="BO214">
            <v>116.93</v>
          </cell>
          <cell r="BP214">
            <v>119.75</v>
          </cell>
          <cell r="BQ214">
            <v>122.57</v>
          </cell>
          <cell r="BR214">
            <v>125.39</v>
          </cell>
          <cell r="BS214">
            <v>128.22</v>
          </cell>
          <cell r="BT214">
            <v>131.04</v>
          </cell>
          <cell r="BU214">
            <v>133.86000000000001</v>
          </cell>
          <cell r="BV214">
            <v>136.68</v>
          </cell>
          <cell r="BW214">
            <v>139.51</v>
          </cell>
          <cell r="BX214">
            <v>142.33000000000001</v>
          </cell>
          <cell r="BY214">
            <v>145.15</v>
          </cell>
          <cell r="BZ214">
            <v>147.97</v>
          </cell>
          <cell r="CA214">
            <v>150.80000000000001</v>
          </cell>
          <cell r="CB214">
            <v>153.62</v>
          </cell>
          <cell r="CC214">
            <v>139.51</v>
          </cell>
        </row>
        <row r="215">
          <cell r="P215" t="str">
            <v>ป้ายมาตรฐานในงานก่อสร้าง ชุดที่ 2 (Mortorway)</v>
          </cell>
          <cell r="Q215">
            <v>57400</v>
          </cell>
          <cell r="R215">
            <v>16</v>
          </cell>
          <cell r="S215">
            <v>50</v>
          </cell>
          <cell r="T215">
            <v>0</v>
          </cell>
          <cell r="U215">
            <v>8</v>
          </cell>
          <cell r="V215">
            <v>20</v>
          </cell>
          <cell r="W215">
            <v>0</v>
          </cell>
          <cell r="X215">
            <v>0</v>
          </cell>
          <cell r="Y215">
            <v>0</v>
          </cell>
          <cell r="Z215">
            <v>1</v>
          </cell>
          <cell r="AA215">
            <v>60</v>
          </cell>
          <cell r="AD215">
            <v>49</v>
          </cell>
          <cell r="AE215">
            <v>64.66</v>
          </cell>
          <cell r="AF215">
            <v>66.72</v>
          </cell>
          <cell r="AG215">
            <v>68.78</v>
          </cell>
          <cell r="AH215">
            <v>70.84</v>
          </cell>
          <cell r="AI215">
            <v>72.900000000000006</v>
          </cell>
          <cell r="AJ215">
            <v>74.95</v>
          </cell>
          <cell r="AK215">
            <v>77.010000000000005</v>
          </cell>
          <cell r="AL215">
            <v>79.069999999999993</v>
          </cell>
          <cell r="AM215">
            <v>81.13</v>
          </cell>
          <cell r="AN215">
            <v>83.19</v>
          </cell>
          <cell r="AO215">
            <v>85.25</v>
          </cell>
          <cell r="AP215">
            <v>87.3</v>
          </cell>
          <cell r="AQ215">
            <v>89.36</v>
          </cell>
          <cell r="AR215">
            <v>91.42</v>
          </cell>
          <cell r="AS215">
            <v>93.48</v>
          </cell>
          <cell r="AT215">
            <v>95.54</v>
          </cell>
          <cell r="AU215">
            <v>97.59</v>
          </cell>
          <cell r="AV215">
            <v>99.65</v>
          </cell>
          <cell r="AW215">
            <v>101.71</v>
          </cell>
          <cell r="AX215">
            <v>103.77</v>
          </cell>
          <cell r="AY215">
            <v>105.83</v>
          </cell>
          <cell r="AZ215">
            <v>107.88</v>
          </cell>
          <cell r="BA215">
            <v>109.94</v>
          </cell>
          <cell r="BB215">
            <v>112</v>
          </cell>
          <cell r="BC215">
            <v>101.71</v>
          </cell>
          <cell r="BD215">
            <v>49</v>
          </cell>
          <cell r="BE215">
            <v>90.53</v>
          </cell>
          <cell r="BF215">
            <v>93.41</v>
          </cell>
          <cell r="BG215">
            <v>96.29</v>
          </cell>
          <cell r="BH215">
            <v>99.17</v>
          </cell>
          <cell r="BI215">
            <v>102.06</v>
          </cell>
          <cell r="BJ215">
            <v>104.94</v>
          </cell>
          <cell r="BK215">
            <v>107.82</v>
          </cell>
          <cell r="BL215">
            <v>110.7</v>
          </cell>
          <cell r="BM215">
            <v>113.58</v>
          </cell>
          <cell r="BN215">
            <v>116.46</v>
          </cell>
          <cell r="BO215">
            <v>119.34</v>
          </cell>
          <cell r="BP215">
            <v>122.22</v>
          </cell>
          <cell r="BQ215">
            <v>125.11</v>
          </cell>
          <cell r="BR215">
            <v>127.99</v>
          </cell>
          <cell r="BS215">
            <v>130.87</v>
          </cell>
          <cell r="BT215">
            <v>133.75</v>
          </cell>
          <cell r="BU215">
            <v>136.63</v>
          </cell>
          <cell r="BV215">
            <v>139.51</v>
          </cell>
          <cell r="BW215">
            <v>142.38999999999999</v>
          </cell>
          <cell r="BX215">
            <v>145.27000000000001</v>
          </cell>
          <cell r="BY215">
            <v>148.16</v>
          </cell>
          <cell r="BZ215">
            <v>151.04</v>
          </cell>
          <cell r="CA215">
            <v>153.91999999999999</v>
          </cell>
          <cell r="CB215">
            <v>156.80000000000001</v>
          </cell>
          <cell r="CC215">
            <v>142.38999999999999</v>
          </cell>
        </row>
        <row r="216">
          <cell r="P216" t="str">
            <v>ป้ายมาตรฐานในงานก่อสร้าง ชุดที่ 3 (Mortorway)</v>
          </cell>
          <cell r="Q216">
            <v>90022</v>
          </cell>
          <cell r="R216">
            <v>15.98</v>
          </cell>
          <cell r="S216">
            <v>30.6</v>
          </cell>
          <cell r="T216">
            <v>0</v>
          </cell>
          <cell r="U216">
            <v>16</v>
          </cell>
          <cell r="V216">
            <v>90</v>
          </cell>
          <cell r="W216">
            <v>0</v>
          </cell>
          <cell r="X216">
            <v>0</v>
          </cell>
          <cell r="Y216">
            <v>0</v>
          </cell>
          <cell r="Z216">
            <v>2</v>
          </cell>
          <cell r="AA216">
            <v>200</v>
          </cell>
          <cell r="AD216">
            <v>50</v>
          </cell>
          <cell r="AE216">
            <v>65.97</v>
          </cell>
          <cell r="AF216">
            <v>68.069999999999993</v>
          </cell>
          <cell r="AG216">
            <v>70.17</v>
          </cell>
          <cell r="AH216">
            <v>72.27</v>
          </cell>
          <cell r="AI216">
            <v>74.37</v>
          </cell>
          <cell r="AJ216">
            <v>76.47</v>
          </cell>
          <cell r="AK216">
            <v>78.569999999999993</v>
          </cell>
          <cell r="AL216">
            <v>80.67</v>
          </cell>
          <cell r="AM216">
            <v>82.77</v>
          </cell>
          <cell r="AN216">
            <v>84.87</v>
          </cell>
          <cell r="AO216">
            <v>86.97</v>
          </cell>
          <cell r="AP216">
            <v>89.07</v>
          </cell>
          <cell r="AQ216">
            <v>91.17</v>
          </cell>
          <cell r="AR216">
            <v>93.27</v>
          </cell>
          <cell r="AS216">
            <v>95.37</v>
          </cell>
          <cell r="AT216">
            <v>97.47</v>
          </cell>
          <cell r="AU216">
            <v>99.57</v>
          </cell>
          <cell r="AV216">
            <v>101.67</v>
          </cell>
          <cell r="AW216">
            <v>103.77</v>
          </cell>
          <cell r="AX216">
            <v>105.87</v>
          </cell>
          <cell r="AY216">
            <v>107.97</v>
          </cell>
          <cell r="AZ216">
            <v>110.07</v>
          </cell>
          <cell r="BA216">
            <v>112.17</v>
          </cell>
          <cell r="BB216">
            <v>114.27</v>
          </cell>
          <cell r="BC216">
            <v>103.77</v>
          </cell>
          <cell r="BD216">
            <v>50</v>
          </cell>
          <cell r="BE216">
            <v>92.36</v>
          </cell>
          <cell r="BF216">
            <v>95.3</v>
          </cell>
          <cell r="BG216">
            <v>98.24</v>
          </cell>
          <cell r="BH216">
            <v>101.18</v>
          </cell>
          <cell r="BI216">
            <v>104.12</v>
          </cell>
          <cell r="BJ216">
            <v>107.06</v>
          </cell>
          <cell r="BK216">
            <v>110</v>
          </cell>
          <cell r="BL216">
            <v>112.94</v>
          </cell>
          <cell r="BM216">
            <v>115.88</v>
          </cell>
          <cell r="BN216">
            <v>118.82</v>
          </cell>
          <cell r="BO216">
            <v>121.76</v>
          </cell>
          <cell r="BP216">
            <v>124.7</v>
          </cell>
          <cell r="BQ216">
            <v>127.64</v>
          </cell>
          <cell r="BR216">
            <v>130.58000000000001</v>
          </cell>
          <cell r="BS216">
            <v>133.52000000000001</v>
          </cell>
          <cell r="BT216">
            <v>136.46</v>
          </cell>
          <cell r="BU216">
            <v>139.4</v>
          </cell>
          <cell r="BV216">
            <v>142.34</v>
          </cell>
          <cell r="BW216">
            <v>145.28</v>
          </cell>
          <cell r="BX216">
            <v>148.22</v>
          </cell>
          <cell r="BY216">
            <v>151.16</v>
          </cell>
          <cell r="BZ216">
            <v>154.1</v>
          </cell>
          <cell r="CA216">
            <v>157.04</v>
          </cell>
          <cell r="CB216">
            <v>159.97999999999999</v>
          </cell>
          <cell r="CC216">
            <v>145.28</v>
          </cell>
        </row>
        <row r="217">
          <cell r="P217" t="str">
            <v>ป้ายมาตรฐานในงานก่อสร้าง ชุดที่ 4 (Mortorway)</v>
          </cell>
          <cell r="Q217">
            <v>63850</v>
          </cell>
          <cell r="R217">
            <v>18</v>
          </cell>
          <cell r="S217">
            <v>55</v>
          </cell>
          <cell r="T217">
            <v>1</v>
          </cell>
          <cell r="U217">
            <v>5</v>
          </cell>
          <cell r="V217">
            <v>60</v>
          </cell>
          <cell r="W217">
            <v>0</v>
          </cell>
          <cell r="X217">
            <v>0</v>
          </cell>
          <cell r="Y217">
            <v>0</v>
          </cell>
          <cell r="Z217">
            <v>2</v>
          </cell>
          <cell r="AA217">
            <v>60</v>
          </cell>
          <cell r="AD217">
            <v>51</v>
          </cell>
          <cell r="AE217">
            <v>67.28</v>
          </cell>
          <cell r="AF217">
            <v>69.42</v>
          </cell>
          <cell r="AG217">
            <v>71.56</v>
          </cell>
          <cell r="AH217">
            <v>73.7</v>
          </cell>
          <cell r="AI217">
            <v>75.849999999999994</v>
          </cell>
          <cell r="AJ217">
            <v>77.989999999999995</v>
          </cell>
          <cell r="AK217">
            <v>80.13</v>
          </cell>
          <cell r="AL217">
            <v>82.27</v>
          </cell>
          <cell r="AM217">
            <v>84.41</v>
          </cell>
          <cell r="AN217">
            <v>86.56</v>
          </cell>
          <cell r="AO217">
            <v>88.7</v>
          </cell>
          <cell r="AP217">
            <v>90.84</v>
          </cell>
          <cell r="AQ217">
            <v>92.98</v>
          </cell>
          <cell r="AR217">
            <v>95.12</v>
          </cell>
          <cell r="AS217">
            <v>97.27</v>
          </cell>
          <cell r="AT217">
            <v>99.41</v>
          </cell>
          <cell r="AU217">
            <v>101.55</v>
          </cell>
          <cell r="AV217">
            <v>103.69</v>
          </cell>
          <cell r="AW217">
            <v>105.83</v>
          </cell>
          <cell r="AX217">
            <v>107.98</v>
          </cell>
          <cell r="AY217">
            <v>110.12</v>
          </cell>
          <cell r="AZ217">
            <v>112.26</v>
          </cell>
          <cell r="BA217">
            <v>114.4</v>
          </cell>
          <cell r="BB217">
            <v>116.54</v>
          </cell>
          <cell r="BC217">
            <v>105.83</v>
          </cell>
          <cell r="BD217">
            <v>51</v>
          </cell>
          <cell r="BE217">
            <v>94.19</v>
          </cell>
          <cell r="BF217">
            <v>97.19</v>
          </cell>
          <cell r="BG217">
            <v>100.19</v>
          </cell>
          <cell r="BH217">
            <v>103.19</v>
          </cell>
          <cell r="BI217">
            <v>106.18</v>
          </cell>
          <cell r="BJ217">
            <v>109.18</v>
          </cell>
          <cell r="BK217">
            <v>112.18</v>
          </cell>
          <cell r="BL217">
            <v>115.18</v>
          </cell>
          <cell r="BM217">
            <v>118.18</v>
          </cell>
          <cell r="BN217">
            <v>121.18</v>
          </cell>
          <cell r="BO217">
            <v>124.18</v>
          </cell>
          <cell r="BP217">
            <v>127.18</v>
          </cell>
          <cell r="BQ217">
            <v>130.16999999999999</v>
          </cell>
          <cell r="BR217">
            <v>133.16999999999999</v>
          </cell>
          <cell r="BS217">
            <v>136.16999999999999</v>
          </cell>
          <cell r="BT217">
            <v>139.16999999999999</v>
          </cell>
          <cell r="BU217">
            <v>142.16999999999999</v>
          </cell>
          <cell r="BV217">
            <v>145.16999999999999</v>
          </cell>
          <cell r="BW217">
            <v>148.16999999999999</v>
          </cell>
          <cell r="BX217">
            <v>151.16999999999999</v>
          </cell>
          <cell r="BY217">
            <v>154.16999999999999</v>
          </cell>
          <cell r="BZ217">
            <v>157.16</v>
          </cell>
          <cell r="CA217">
            <v>160.16</v>
          </cell>
          <cell r="CB217">
            <v>163.16</v>
          </cell>
          <cell r="CC217">
            <v>148.16999999999999</v>
          </cell>
        </row>
        <row r="218">
          <cell r="AD218">
            <v>52</v>
          </cell>
          <cell r="AE218">
            <v>68.58</v>
          </cell>
          <cell r="AF218">
            <v>70.77</v>
          </cell>
          <cell r="AG218">
            <v>72.95</v>
          </cell>
          <cell r="AH218">
            <v>75.14</v>
          </cell>
          <cell r="AI218">
            <v>77.319999999999993</v>
          </cell>
          <cell r="AJ218">
            <v>79.5</v>
          </cell>
          <cell r="AK218">
            <v>81.69</v>
          </cell>
          <cell r="AL218">
            <v>83.87</v>
          </cell>
          <cell r="AM218">
            <v>86.06</v>
          </cell>
          <cell r="AN218">
            <v>88.24</v>
          </cell>
          <cell r="AO218">
            <v>90.42</v>
          </cell>
          <cell r="AP218">
            <v>92.61</v>
          </cell>
          <cell r="AQ218">
            <v>94.79</v>
          </cell>
          <cell r="AR218">
            <v>96.98</v>
          </cell>
          <cell r="AS218">
            <v>99.16</v>
          </cell>
          <cell r="AT218">
            <v>101.34</v>
          </cell>
          <cell r="AU218">
            <v>103.53</v>
          </cell>
          <cell r="AV218">
            <v>105.71</v>
          </cell>
          <cell r="AW218">
            <v>107.9</v>
          </cell>
          <cell r="AX218">
            <v>110.08</v>
          </cell>
          <cell r="AY218">
            <v>112.26</v>
          </cell>
          <cell r="AZ218">
            <v>114.45</v>
          </cell>
          <cell r="BA218">
            <v>116.63</v>
          </cell>
          <cell r="BB218">
            <v>118.82</v>
          </cell>
          <cell r="BC218">
            <v>107.9</v>
          </cell>
          <cell r="BD218">
            <v>52</v>
          </cell>
          <cell r="BE218">
            <v>96.02</v>
          </cell>
          <cell r="BF218">
            <v>99.08</v>
          </cell>
          <cell r="BG218">
            <v>102.13</v>
          </cell>
          <cell r="BH218">
            <v>105.19</v>
          </cell>
          <cell r="BI218">
            <v>108.25</v>
          </cell>
          <cell r="BJ218">
            <v>111.31</v>
          </cell>
          <cell r="BK218">
            <v>114.36</v>
          </cell>
          <cell r="BL218">
            <v>117.42</v>
          </cell>
          <cell r="BM218">
            <v>120.48</v>
          </cell>
          <cell r="BN218">
            <v>123.54</v>
          </cell>
          <cell r="BO218">
            <v>126.59</v>
          </cell>
          <cell r="BP218">
            <v>129.65</v>
          </cell>
          <cell r="BQ218">
            <v>132.71</v>
          </cell>
          <cell r="BR218">
            <v>135.77000000000001</v>
          </cell>
          <cell r="BS218">
            <v>138.82</v>
          </cell>
          <cell r="BT218">
            <v>141.88</v>
          </cell>
          <cell r="BU218">
            <v>144.94</v>
          </cell>
          <cell r="BV218">
            <v>148</v>
          </cell>
          <cell r="BW218">
            <v>151.05000000000001</v>
          </cell>
          <cell r="BX218">
            <v>154.11000000000001</v>
          </cell>
          <cell r="BY218">
            <v>157.16999999999999</v>
          </cell>
          <cell r="BZ218">
            <v>160.22999999999999</v>
          </cell>
          <cell r="CA218">
            <v>163.29</v>
          </cell>
          <cell r="CB218">
            <v>166.34</v>
          </cell>
          <cell r="CC218">
            <v>151.05000000000001</v>
          </cell>
        </row>
        <row r="219">
          <cell r="AD219">
            <v>53</v>
          </cell>
          <cell r="AE219">
            <v>69.89</v>
          </cell>
          <cell r="AF219">
            <v>72.12</v>
          </cell>
          <cell r="AG219">
            <v>74.34</v>
          </cell>
          <cell r="AH219">
            <v>76.569999999999993</v>
          </cell>
          <cell r="AI219">
            <v>78.790000000000006</v>
          </cell>
          <cell r="AJ219">
            <v>81.02</v>
          </cell>
          <cell r="AK219">
            <v>83.25</v>
          </cell>
          <cell r="AL219">
            <v>85.47</v>
          </cell>
          <cell r="AM219">
            <v>87.7</v>
          </cell>
          <cell r="AN219">
            <v>89.92</v>
          </cell>
          <cell r="AO219">
            <v>92.15</v>
          </cell>
          <cell r="AP219">
            <v>94.38</v>
          </cell>
          <cell r="AQ219">
            <v>96.6</v>
          </cell>
          <cell r="AR219">
            <v>98.83</v>
          </cell>
          <cell r="AS219">
            <v>101.05</v>
          </cell>
          <cell r="AT219">
            <v>103.28</v>
          </cell>
          <cell r="AU219">
            <v>105.51</v>
          </cell>
          <cell r="AV219">
            <v>107.73</v>
          </cell>
          <cell r="AW219">
            <v>109.96</v>
          </cell>
          <cell r="AX219">
            <v>112.18</v>
          </cell>
          <cell r="AY219">
            <v>114.41</v>
          </cell>
          <cell r="AZ219">
            <v>116.64</v>
          </cell>
          <cell r="BA219">
            <v>118.86</v>
          </cell>
          <cell r="BB219">
            <v>121.09</v>
          </cell>
          <cell r="BC219">
            <v>109.96</v>
          </cell>
          <cell r="BD219">
            <v>53</v>
          </cell>
          <cell r="BE219">
            <v>97.85</v>
          </cell>
          <cell r="BF219">
            <v>100.96</v>
          </cell>
          <cell r="BG219">
            <v>104.08</v>
          </cell>
          <cell r="BH219">
            <v>107.2</v>
          </cell>
          <cell r="BI219">
            <v>110.31</v>
          </cell>
          <cell r="BJ219">
            <v>113.43</v>
          </cell>
          <cell r="BK219">
            <v>116.54</v>
          </cell>
          <cell r="BL219">
            <v>119.66</v>
          </cell>
          <cell r="BM219">
            <v>122.78</v>
          </cell>
          <cell r="BN219">
            <v>125.89</v>
          </cell>
          <cell r="BO219">
            <v>129.01</v>
          </cell>
          <cell r="BP219">
            <v>132.13</v>
          </cell>
          <cell r="BQ219">
            <v>135.24</v>
          </cell>
          <cell r="BR219">
            <v>138.36000000000001</v>
          </cell>
          <cell r="BS219">
            <v>141.47999999999999</v>
          </cell>
          <cell r="BT219">
            <v>144.59</v>
          </cell>
          <cell r="BU219">
            <v>147.71</v>
          </cell>
          <cell r="BV219">
            <v>150.83000000000001</v>
          </cell>
          <cell r="BW219">
            <v>153.94</v>
          </cell>
          <cell r="BX219">
            <v>157.06</v>
          </cell>
          <cell r="BY219">
            <v>160.18</v>
          </cell>
          <cell r="BZ219">
            <v>163.29</v>
          </cell>
          <cell r="CA219">
            <v>166.41</v>
          </cell>
          <cell r="CB219">
            <v>169.52</v>
          </cell>
          <cell r="CC219">
            <v>153.94</v>
          </cell>
        </row>
        <row r="220">
          <cell r="AD220">
            <v>54</v>
          </cell>
          <cell r="AE220">
            <v>71.2</v>
          </cell>
          <cell r="AF220">
            <v>73.459999999999994</v>
          </cell>
          <cell r="AG220">
            <v>75.73</v>
          </cell>
          <cell r="AH220">
            <v>78</v>
          </cell>
          <cell r="AI220">
            <v>80.27</v>
          </cell>
          <cell r="AJ220">
            <v>82.54</v>
          </cell>
          <cell r="AK220">
            <v>84.8</v>
          </cell>
          <cell r="AL220">
            <v>87.07</v>
          </cell>
          <cell r="AM220">
            <v>89.34</v>
          </cell>
          <cell r="AN220">
            <v>91.61</v>
          </cell>
          <cell r="AO220">
            <v>93.88</v>
          </cell>
          <cell r="AP220">
            <v>96.15</v>
          </cell>
          <cell r="AQ220">
            <v>98.41</v>
          </cell>
          <cell r="AR220">
            <v>100.68</v>
          </cell>
          <cell r="AS220">
            <v>102.95</v>
          </cell>
          <cell r="AT220">
            <v>105.22</v>
          </cell>
          <cell r="AU220">
            <v>107.49</v>
          </cell>
          <cell r="AV220">
            <v>109.75</v>
          </cell>
          <cell r="AW220">
            <v>112.02</v>
          </cell>
          <cell r="AX220">
            <v>114.29</v>
          </cell>
          <cell r="AY220">
            <v>116.56</v>
          </cell>
          <cell r="AZ220">
            <v>118.83</v>
          </cell>
          <cell r="BA220">
            <v>121.09</v>
          </cell>
          <cell r="BB220">
            <v>123.36</v>
          </cell>
          <cell r="BC220">
            <v>112.02</v>
          </cell>
          <cell r="BD220">
            <v>54</v>
          </cell>
          <cell r="BE220">
            <v>99.68</v>
          </cell>
          <cell r="BF220">
            <v>102.85</v>
          </cell>
          <cell r="BG220">
            <v>106.03</v>
          </cell>
          <cell r="BH220">
            <v>109.2</v>
          </cell>
          <cell r="BI220">
            <v>112.38</v>
          </cell>
          <cell r="BJ220">
            <v>115.55</v>
          </cell>
          <cell r="BK220">
            <v>118.73</v>
          </cell>
          <cell r="BL220">
            <v>121.9</v>
          </cell>
          <cell r="BM220">
            <v>125.08</v>
          </cell>
          <cell r="BN220">
            <v>128.25</v>
          </cell>
          <cell r="BO220">
            <v>131.43</v>
          </cell>
          <cell r="BP220">
            <v>134.6</v>
          </cell>
          <cell r="BQ220">
            <v>137.78</v>
          </cell>
          <cell r="BR220">
            <v>140.94999999999999</v>
          </cell>
          <cell r="BS220">
            <v>144.13</v>
          </cell>
          <cell r="BT220">
            <v>147.30000000000001</v>
          </cell>
          <cell r="BU220">
            <v>150.47999999999999</v>
          </cell>
          <cell r="BV220">
            <v>153.65</v>
          </cell>
          <cell r="BW220">
            <v>156.83000000000001</v>
          </cell>
          <cell r="BX220">
            <v>160</v>
          </cell>
          <cell r="BY220">
            <v>163.18</v>
          </cell>
          <cell r="BZ220">
            <v>166.36</v>
          </cell>
          <cell r="CA220">
            <v>169.53</v>
          </cell>
          <cell r="CB220">
            <v>172.71</v>
          </cell>
          <cell r="CC220">
            <v>156.83000000000001</v>
          </cell>
        </row>
        <row r="221">
          <cell r="AD221">
            <v>55</v>
          </cell>
          <cell r="AE221">
            <v>72.5</v>
          </cell>
          <cell r="AF221">
            <v>74.81</v>
          </cell>
          <cell r="AG221">
            <v>77.12</v>
          </cell>
          <cell r="AH221">
            <v>79.430000000000007</v>
          </cell>
          <cell r="AI221">
            <v>81.739999999999995</v>
          </cell>
          <cell r="AJ221">
            <v>84.05</v>
          </cell>
          <cell r="AK221">
            <v>86.36</v>
          </cell>
          <cell r="AL221">
            <v>88.67</v>
          </cell>
          <cell r="AM221">
            <v>90.98</v>
          </cell>
          <cell r="AN221">
            <v>93.29</v>
          </cell>
          <cell r="AO221">
            <v>95.6</v>
          </cell>
          <cell r="AP221">
            <v>97.91</v>
          </cell>
          <cell r="AQ221">
            <v>100.22</v>
          </cell>
          <cell r="AR221">
            <v>102.53</v>
          </cell>
          <cell r="AS221">
            <v>104.84</v>
          </cell>
          <cell r="AT221">
            <v>107.15</v>
          </cell>
          <cell r="AU221">
            <v>109.46</v>
          </cell>
          <cell r="AV221">
            <v>111.77</v>
          </cell>
          <cell r="AW221">
            <v>114.08</v>
          </cell>
          <cell r="AX221">
            <v>116.39</v>
          </cell>
          <cell r="AY221">
            <v>118.7</v>
          </cell>
          <cell r="AZ221">
            <v>121.01</v>
          </cell>
          <cell r="BA221">
            <v>123.32</v>
          </cell>
          <cell r="BB221">
            <v>125.63</v>
          </cell>
          <cell r="BC221">
            <v>114.08</v>
          </cell>
          <cell r="BD221">
            <v>55</v>
          </cell>
          <cell r="BE221">
            <v>101.5</v>
          </cell>
          <cell r="BF221">
            <v>104.74</v>
          </cell>
          <cell r="BG221">
            <v>107.97</v>
          </cell>
          <cell r="BH221">
            <v>111.21</v>
          </cell>
          <cell r="BI221">
            <v>114.44</v>
          </cell>
          <cell r="BJ221">
            <v>117.67</v>
          </cell>
          <cell r="BK221">
            <v>120.91</v>
          </cell>
          <cell r="BL221">
            <v>124.14</v>
          </cell>
          <cell r="BM221">
            <v>127.38</v>
          </cell>
          <cell r="BN221">
            <v>130.61000000000001</v>
          </cell>
          <cell r="BO221">
            <v>133.85</v>
          </cell>
          <cell r="BP221">
            <v>137.08000000000001</v>
          </cell>
          <cell r="BQ221">
            <v>140.31</v>
          </cell>
          <cell r="BR221">
            <v>143.55000000000001</v>
          </cell>
          <cell r="BS221">
            <v>146.78</v>
          </cell>
          <cell r="BT221">
            <v>150.02000000000001</v>
          </cell>
          <cell r="BU221">
            <v>153.25</v>
          </cell>
          <cell r="BV221">
            <v>156.47999999999999</v>
          </cell>
          <cell r="BW221">
            <v>159.72</v>
          </cell>
          <cell r="BX221">
            <v>162.94999999999999</v>
          </cell>
          <cell r="BY221">
            <v>166.19</v>
          </cell>
          <cell r="BZ221">
            <v>169.42</v>
          </cell>
          <cell r="CA221">
            <v>172.65</v>
          </cell>
          <cell r="CB221">
            <v>175.89</v>
          </cell>
          <cell r="CC221">
            <v>159.72</v>
          </cell>
        </row>
        <row r="222">
          <cell r="AD222">
            <v>56</v>
          </cell>
          <cell r="AE222">
            <v>73.81</v>
          </cell>
          <cell r="AF222">
            <v>76.16</v>
          </cell>
          <cell r="AG222">
            <v>78.510000000000005</v>
          </cell>
          <cell r="AH222">
            <v>80.87</v>
          </cell>
          <cell r="AI222">
            <v>83.22</v>
          </cell>
          <cell r="AJ222">
            <v>85.57</v>
          </cell>
          <cell r="AK222">
            <v>87.92</v>
          </cell>
          <cell r="AL222">
            <v>90.27</v>
          </cell>
          <cell r="AM222">
            <v>92.63</v>
          </cell>
          <cell r="AN222">
            <v>94.98</v>
          </cell>
          <cell r="AO222">
            <v>97.33</v>
          </cell>
          <cell r="AP222">
            <v>99.68</v>
          </cell>
          <cell r="AQ222">
            <v>102.03</v>
          </cell>
          <cell r="AR222">
            <v>104.39</v>
          </cell>
          <cell r="AS222">
            <v>106.74</v>
          </cell>
          <cell r="AT222">
            <v>109.09</v>
          </cell>
          <cell r="AU222">
            <v>111.44</v>
          </cell>
          <cell r="AV222">
            <v>113.79</v>
          </cell>
          <cell r="AW222">
            <v>116.15</v>
          </cell>
          <cell r="AX222">
            <v>118.5</v>
          </cell>
          <cell r="AY222">
            <v>120.85</v>
          </cell>
          <cell r="AZ222">
            <v>123.2</v>
          </cell>
          <cell r="BA222">
            <v>125.55</v>
          </cell>
          <cell r="BB222">
            <v>127.91</v>
          </cell>
          <cell r="BC222">
            <v>116.15</v>
          </cell>
          <cell r="BD222">
            <v>56</v>
          </cell>
          <cell r="BE222">
            <v>103.33</v>
          </cell>
          <cell r="BF222">
            <v>106.63</v>
          </cell>
          <cell r="BG222">
            <v>109.92</v>
          </cell>
          <cell r="BH222">
            <v>113.21</v>
          </cell>
          <cell r="BI222">
            <v>116.5</v>
          </cell>
          <cell r="BJ222">
            <v>119.8</v>
          </cell>
          <cell r="BK222">
            <v>123.09</v>
          </cell>
          <cell r="BL222">
            <v>126.38</v>
          </cell>
          <cell r="BM222">
            <v>129.68</v>
          </cell>
          <cell r="BN222">
            <v>132.97</v>
          </cell>
          <cell r="BO222">
            <v>136.26</v>
          </cell>
          <cell r="BP222">
            <v>139.55000000000001</v>
          </cell>
          <cell r="BQ222">
            <v>142.85</v>
          </cell>
          <cell r="BR222">
            <v>146.13999999999999</v>
          </cell>
          <cell r="BS222">
            <v>149.43</v>
          </cell>
          <cell r="BT222">
            <v>152.72999999999999</v>
          </cell>
          <cell r="BU222">
            <v>156.02000000000001</v>
          </cell>
          <cell r="BV222">
            <v>159.31</v>
          </cell>
          <cell r="BW222">
            <v>162.6</v>
          </cell>
          <cell r="BX222">
            <v>165.9</v>
          </cell>
          <cell r="BY222">
            <v>169.19</v>
          </cell>
          <cell r="BZ222">
            <v>172.48</v>
          </cell>
          <cell r="CA222">
            <v>175.78</v>
          </cell>
          <cell r="CB222">
            <v>179.07</v>
          </cell>
          <cell r="CC222">
            <v>162.6</v>
          </cell>
        </row>
        <row r="223">
          <cell r="AD223">
            <v>57</v>
          </cell>
          <cell r="AE223">
            <v>75.12</v>
          </cell>
          <cell r="AF223">
            <v>77.510000000000005</v>
          </cell>
          <cell r="AG223">
            <v>76.900000000000006</v>
          </cell>
          <cell r="AH223">
            <v>82.3</v>
          </cell>
          <cell r="AI223">
            <v>74.69</v>
          </cell>
          <cell r="AJ223">
            <v>87.09</v>
          </cell>
          <cell r="AK223">
            <v>89.48</v>
          </cell>
          <cell r="AL223">
            <v>91.87</v>
          </cell>
          <cell r="AM223">
            <v>94.27</v>
          </cell>
          <cell r="AN223">
            <v>96.66</v>
          </cell>
          <cell r="AO223">
            <v>99.06</v>
          </cell>
          <cell r="AP223">
            <v>101.45</v>
          </cell>
          <cell r="AQ223">
            <v>103.84</v>
          </cell>
          <cell r="AR223">
            <v>106.24</v>
          </cell>
          <cell r="AS223">
            <v>108.63</v>
          </cell>
          <cell r="AT223">
            <v>111.03</v>
          </cell>
          <cell r="AU223">
            <v>113.42</v>
          </cell>
          <cell r="AV223">
            <v>115.81</v>
          </cell>
          <cell r="AW223">
            <v>118.21</v>
          </cell>
          <cell r="AX223">
            <v>120.6</v>
          </cell>
          <cell r="AY223">
            <v>123</v>
          </cell>
          <cell r="AZ223">
            <v>125.39</v>
          </cell>
          <cell r="BA223">
            <v>127.78</v>
          </cell>
          <cell r="BB223">
            <v>130.18</v>
          </cell>
          <cell r="BC223">
            <v>118.21</v>
          </cell>
          <cell r="BD223">
            <v>57</v>
          </cell>
          <cell r="BE223">
            <v>105.16</v>
          </cell>
          <cell r="BF223">
            <v>108.51</v>
          </cell>
          <cell r="BG223">
            <v>111.87</v>
          </cell>
          <cell r="BH223">
            <v>115.22</v>
          </cell>
          <cell r="BI223">
            <v>118.57</v>
          </cell>
          <cell r="BJ223">
            <v>121.92</v>
          </cell>
          <cell r="BK223">
            <v>125.27</v>
          </cell>
          <cell r="BL223">
            <v>128.62</v>
          </cell>
          <cell r="BM223">
            <v>131.97999999999999</v>
          </cell>
          <cell r="BN223">
            <v>135.33000000000001</v>
          </cell>
          <cell r="BO223">
            <v>138.68</v>
          </cell>
          <cell r="BP223">
            <v>142.03</v>
          </cell>
          <cell r="BQ223">
            <v>145.38</v>
          </cell>
          <cell r="BR223">
            <v>148.72999999999999</v>
          </cell>
          <cell r="BS223">
            <v>152.09</v>
          </cell>
          <cell r="BT223">
            <v>155.44</v>
          </cell>
          <cell r="BU223">
            <v>158.79</v>
          </cell>
          <cell r="BV223">
            <v>162.13999999999999</v>
          </cell>
          <cell r="BW223">
            <v>165.49</v>
          </cell>
          <cell r="BX223">
            <v>168.84</v>
          </cell>
          <cell r="BY223">
            <v>172.19</v>
          </cell>
          <cell r="BZ223">
            <v>175.55</v>
          </cell>
          <cell r="CA223">
            <v>178.9</v>
          </cell>
          <cell r="CB223">
            <v>182.25</v>
          </cell>
          <cell r="CC223">
            <v>165.49</v>
          </cell>
        </row>
        <row r="224">
          <cell r="AD224">
            <v>58</v>
          </cell>
          <cell r="AE224">
            <v>76.42</v>
          </cell>
          <cell r="AF224">
            <v>78.86</v>
          </cell>
          <cell r="AG224">
            <v>81.290000000000006</v>
          </cell>
          <cell r="AH224">
            <v>83.73</v>
          </cell>
          <cell r="AI224">
            <v>86.17</v>
          </cell>
          <cell r="AJ224">
            <v>88.6</v>
          </cell>
          <cell r="AK224">
            <v>91.04</v>
          </cell>
          <cell r="AL224">
            <v>93.47</v>
          </cell>
          <cell r="AM224">
            <v>95.91</v>
          </cell>
          <cell r="AN224">
            <v>98.35</v>
          </cell>
          <cell r="AO224">
            <v>100.78</v>
          </cell>
          <cell r="AP224">
            <v>103.22</v>
          </cell>
          <cell r="AQ224">
            <v>105.65</v>
          </cell>
          <cell r="AR224">
            <v>108.09</v>
          </cell>
          <cell r="AS224">
            <v>110.53</v>
          </cell>
          <cell r="AT224">
            <v>112.96</v>
          </cell>
          <cell r="AU224">
            <v>115.4</v>
          </cell>
          <cell r="AV224">
            <v>117.83</v>
          </cell>
          <cell r="AW224">
            <v>120.27</v>
          </cell>
          <cell r="AX224">
            <v>122.71</v>
          </cell>
          <cell r="AY224">
            <v>125.14</v>
          </cell>
          <cell r="AZ224">
            <v>127.58</v>
          </cell>
          <cell r="BA224">
            <v>130.01</v>
          </cell>
          <cell r="BB224">
            <v>132.44999999999999</v>
          </cell>
          <cell r="BC224">
            <v>120.27</v>
          </cell>
          <cell r="BD224">
            <v>58</v>
          </cell>
          <cell r="BE224">
            <v>106.99</v>
          </cell>
          <cell r="BF224">
            <v>110.4</v>
          </cell>
          <cell r="BG224">
            <v>113.81</v>
          </cell>
          <cell r="BH224">
            <v>117.22</v>
          </cell>
          <cell r="BI224">
            <v>120.63</v>
          </cell>
          <cell r="BJ224">
            <v>124.04</v>
          </cell>
          <cell r="BK224">
            <v>127.45</v>
          </cell>
          <cell r="BL224">
            <v>130.86000000000001</v>
          </cell>
          <cell r="BM224">
            <v>134.28</v>
          </cell>
          <cell r="BN224">
            <v>137.69</v>
          </cell>
          <cell r="BO224">
            <v>141.1</v>
          </cell>
          <cell r="BP224">
            <v>144.51</v>
          </cell>
          <cell r="BQ224">
            <v>147.91999999999999</v>
          </cell>
          <cell r="BR224">
            <v>151.33000000000001</v>
          </cell>
          <cell r="BS224">
            <v>154.74</v>
          </cell>
          <cell r="BT224">
            <v>158.15</v>
          </cell>
          <cell r="BU224">
            <v>161.56</v>
          </cell>
          <cell r="BV224">
            <v>164.97</v>
          </cell>
          <cell r="BW224">
            <v>168.38</v>
          </cell>
          <cell r="BX224">
            <v>171.79</v>
          </cell>
          <cell r="BY224">
            <v>175.2</v>
          </cell>
          <cell r="BZ224">
            <v>178.61</v>
          </cell>
          <cell r="CA224">
            <v>182.02</v>
          </cell>
          <cell r="CB224">
            <v>185.43</v>
          </cell>
          <cell r="CC224">
            <v>168.38</v>
          </cell>
        </row>
        <row r="225">
          <cell r="AD225">
            <v>59</v>
          </cell>
          <cell r="AE225">
            <v>77.73</v>
          </cell>
          <cell r="AF225">
            <v>80.209999999999994</v>
          </cell>
          <cell r="AG225">
            <v>82.68</v>
          </cell>
          <cell r="AH225">
            <v>85.16</v>
          </cell>
          <cell r="AI225">
            <v>87.64</v>
          </cell>
          <cell r="AJ225">
            <v>90.12</v>
          </cell>
          <cell r="AK225">
            <v>92.6</v>
          </cell>
          <cell r="AL225">
            <v>95.07</v>
          </cell>
          <cell r="AM225">
            <v>97.55</v>
          </cell>
          <cell r="AN225">
            <v>100.03</v>
          </cell>
          <cell r="AO225">
            <v>102.51</v>
          </cell>
          <cell r="AP225">
            <v>104.99</v>
          </cell>
          <cell r="AQ225">
            <v>107.47</v>
          </cell>
          <cell r="AR225">
            <v>109.94</v>
          </cell>
          <cell r="AS225">
            <v>112.42</v>
          </cell>
          <cell r="AT225">
            <v>114.9</v>
          </cell>
          <cell r="AU225">
            <v>117.38</v>
          </cell>
          <cell r="AV225">
            <v>119.86</v>
          </cell>
          <cell r="AW225">
            <v>122.33</v>
          </cell>
          <cell r="AX225">
            <v>124.81</v>
          </cell>
          <cell r="AY225">
            <v>127.29</v>
          </cell>
          <cell r="AZ225">
            <v>129.77000000000001</v>
          </cell>
          <cell r="BA225">
            <v>132.25</v>
          </cell>
          <cell r="BB225">
            <v>134.72</v>
          </cell>
          <cell r="BC225">
            <v>122.33</v>
          </cell>
          <cell r="BD225">
            <v>59</v>
          </cell>
          <cell r="BE225">
            <v>108.82</v>
          </cell>
          <cell r="BF225">
            <v>112.29</v>
          </cell>
          <cell r="BG225">
            <v>115.76</v>
          </cell>
          <cell r="BH225">
            <v>119.23</v>
          </cell>
          <cell r="BI225">
            <v>122.7</v>
          </cell>
          <cell r="BJ225">
            <v>126.17</v>
          </cell>
          <cell r="BK225">
            <v>129.63999999999999</v>
          </cell>
          <cell r="BL225">
            <v>133.1</v>
          </cell>
          <cell r="BM225">
            <v>136.57</v>
          </cell>
          <cell r="BN225">
            <v>140.04</v>
          </cell>
          <cell r="BO225">
            <v>143.51</v>
          </cell>
          <cell r="BP225">
            <v>146.97999999999999</v>
          </cell>
          <cell r="BQ225">
            <v>150.44999999999999</v>
          </cell>
          <cell r="BR225">
            <v>153.91999999999999</v>
          </cell>
          <cell r="BS225">
            <v>157.38999999999999</v>
          </cell>
          <cell r="BT225">
            <v>160.86000000000001</v>
          </cell>
          <cell r="BU225">
            <v>164.33</v>
          </cell>
          <cell r="BV225">
            <v>167.8</v>
          </cell>
          <cell r="BW225">
            <v>171.27</v>
          </cell>
          <cell r="BX225">
            <v>174.74</v>
          </cell>
          <cell r="BY225">
            <v>178.2</v>
          </cell>
          <cell r="BZ225">
            <v>181.67</v>
          </cell>
          <cell r="CA225">
            <v>185.14</v>
          </cell>
          <cell r="CB225">
            <v>188.61</v>
          </cell>
          <cell r="CC225">
            <v>171.27</v>
          </cell>
        </row>
        <row r="226">
          <cell r="AD226">
            <v>60</v>
          </cell>
          <cell r="AE226">
            <v>79.040000000000006</v>
          </cell>
          <cell r="AF226">
            <v>81.56</v>
          </cell>
          <cell r="AG226">
            <v>84.08</v>
          </cell>
          <cell r="AH226">
            <v>86.6</v>
          </cell>
          <cell r="AI226">
            <v>89.12</v>
          </cell>
          <cell r="AJ226">
            <v>91.64</v>
          </cell>
          <cell r="AK226">
            <v>94.16</v>
          </cell>
          <cell r="AL226">
            <v>96.68</v>
          </cell>
          <cell r="AM226">
            <v>99.2</v>
          </cell>
          <cell r="AN226">
            <v>101.72</v>
          </cell>
          <cell r="AO226">
            <v>104.24</v>
          </cell>
          <cell r="AP226">
            <v>106.76</v>
          </cell>
          <cell r="AQ226">
            <v>109.28</v>
          </cell>
          <cell r="AR226">
            <v>111.8</v>
          </cell>
          <cell r="AS226">
            <v>114.32</v>
          </cell>
          <cell r="AT226">
            <v>116.84</v>
          </cell>
          <cell r="AU226">
            <v>119.36</v>
          </cell>
          <cell r="AV226">
            <v>121.88</v>
          </cell>
          <cell r="AW226">
            <v>124.4</v>
          </cell>
          <cell r="AX226">
            <v>126.92</v>
          </cell>
          <cell r="AY226">
            <v>129.44</v>
          </cell>
          <cell r="AZ226">
            <v>131.96</v>
          </cell>
          <cell r="BA226">
            <v>134.47999999999999</v>
          </cell>
          <cell r="BB226">
            <v>137</v>
          </cell>
          <cell r="BC226">
            <v>124.4</v>
          </cell>
          <cell r="BD226">
            <v>60</v>
          </cell>
          <cell r="BE226">
            <v>110.65</v>
          </cell>
          <cell r="BF226">
            <v>114.18</v>
          </cell>
          <cell r="BG226">
            <v>117.71</v>
          </cell>
          <cell r="BH226">
            <v>121.23</v>
          </cell>
          <cell r="BI226">
            <v>124.76</v>
          </cell>
          <cell r="BJ226">
            <v>128.29</v>
          </cell>
          <cell r="BK226">
            <v>131.82</v>
          </cell>
          <cell r="BL226">
            <v>135.35</v>
          </cell>
          <cell r="BM226">
            <v>138.87</v>
          </cell>
          <cell r="BN226">
            <v>142.4</v>
          </cell>
          <cell r="BO226">
            <v>145.93</v>
          </cell>
          <cell r="BP226">
            <v>149.46</v>
          </cell>
          <cell r="BQ226">
            <v>152.99</v>
          </cell>
          <cell r="BR226">
            <v>156.51</v>
          </cell>
          <cell r="BS226">
            <v>160.04</v>
          </cell>
          <cell r="BT226">
            <v>163.57</v>
          </cell>
          <cell r="BU226">
            <v>167.1</v>
          </cell>
          <cell r="BV226">
            <v>170.63</v>
          </cell>
          <cell r="BW226">
            <v>174.15</v>
          </cell>
          <cell r="BX226">
            <v>177.68</v>
          </cell>
          <cell r="BY226">
            <v>181.21</v>
          </cell>
          <cell r="BZ226">
            <v>184.74</v>
          </cell>
          <cell r="CA226">
            <v>188.27</v>
          </cell>
          <cell r="CB226">
            <v>191.79</v>
          </cell>
          <cell r="CC226">
            <v>174.15</v>
          </cell>
        </row>
        <row r="227">
          <cell r="AD227">
            <v>61</v>
          </cell>
          <cell r="AE227">
            <v>80.34</v>
          </cell>
          <cell r="AF227">
            <v>82.9</v>
          </cell>
          <cell r="AG227">
            <v>85.47</v>
          </cell>
          <cell r="AH227">
            <v>88.03</v>
          </cell>
          <cell r="AI227">
            <v>90.59</v>
          </cell>
          <cell r="AJ227">
            <v>93.15</v>
          </cell>
          <cell r="AK227">
            <v>95.71</v>
          </cell>
          <cell r="AL227">
            <v>98.28</v>
          </cell>
          <cell r="AM227">
            <v>100.84</v>
          </cell>
          <cell r="AN227">
            <v>103.4</v>
          </cell>
          <cell r="AO227">
            <v>105.96</v>
          </cell>
          <cell r="AP227">
            <v>108.52</v>
          </cell>
          <cell r="AQ227">
            <v>111.09</v>
          </cell>
          <cell r="AR227">
            <v>113.65</v>
          </cell>
          <cell r="AS227">
            <v>116.21</v>
          </cell>
          <cell r="AT227">
            <v>118.77</v>
          </cell>
          <cell r="AU227">
            <v>121.33</v>
          </cell>
          <cell r="AV227">
            <v>123.9</v>
          </cell>
          <cell r="AW227">
            <v>126.46</v>
          </cell>
          <cell r="AX227">
            <v>129.02000000000001</v>
          </cell>
          <cell r="AY227">
            <v>131.58000000000001</v>
          </cell>
          <cell r="AZ227">
            <v>134.13999999999999</v>
          </cell>
          <cell r="BA227">
            <v>136.71</v>
          </cell>
          <cell r="BB227">
            <v>139.27000000000001</v>
          </cell>
          <cell r="BC227">
            <v>126.46</v>
          </cell>
          <cell r="BD227">
            <v>61</v>
          </cell>
          <cell r="BE227">
            <v>112.48</v>
          </cell>
          <cell r="BF227">
            <v>116.06</v>
          </cell>
          <cell r="BG227">
            <v>119.65</v>
          </cell>
          <cell r="BH227">
            <v>123.24</v>
          </cell>
          <cell r="BI227">
            <v>126.83</v>
          </cell>
          <cell r="BJ227">
            <v>130.41</v>
          </cell>
          <cell r="BK227">
            <v>134</v>
          </cell>
          <cell r="BL227">
            <v>137.59</v>
          </cell>
          <cell r="BM227">
            <v>141.16999999999999</v>
          </cell>
          <cell r="BN227">
            <v>144.76</v>
          </cell>
          <cell r="BO227">
            <v>148.35</v>
          </cell>
          <cell r="BP227">
            <v>151.93</v>
          </cell>
          <cell r="BQ227">
            <v>155.52000000000001</v>
          </cell>
          <cell r="BR227">
            <v>159.11000000000001</v>
          </cell>
          <cell r="BS227">
            <v>162.69</v>
          </cell>
          <cell r="BT227">
            <v>166.28</v>
          </cell>
          <cell r="BU227">
            <v>169.87</v>
          </cell>
          <cell r="BV227">
            <v>173.45</v>
          </cell>
          <cell r="BW227">
            <v>177.04</v>
          </cell>
          <cell r="BX227">
            <v>180.63</v>
          </cell>
          <cell r="BY227">
            <v>184.21</v>
          </cell>
          <cell r="BZ227">
            <v>187.8</v>
          </cell>
          <cell r="CA227">
            <v>191.39</v>
          </cell>
          <cell r="CB227">
            <v>194.98</v>
          </cell>
          <cell r="CC227">
            <v>177.04</v>
          </cell>
        </row>
        <row r="228">
          <cell r="AD228">
            <v>62</v>
          </cell>
          <cell r="AE228">
            <v>81.650000000000006</v>
          </cell>
          <cell r="AF228">
            <v>84.25</v>
          </cell>
          <cell r="AG228">
            <v>86.86</v>
          </cell>
          <cell r="AH228">
            <v>89.46</v>
          </cell>
          <cell r="AI228">
            <v>92.06</v>
          </cell>
          <cell r="AJ228">
            <v>94.67</v>
          </cell>
          <cell r="AK228">
            <v>97.27</v>
          </cell>
          <cell r="AL228">
            <v>99.88</v>
          </cell>
          <cell r="AM228">
            <v>102.48</v>
          </cell>
          <cell r="AN228">
            <v>105.08</v>
          </cell>
          <cell r="AO228">
            <v>107.69</v>
          </cell>
          <cell r="AP228">
            <v>110.29</v>
          </cell>
          <cell r="AQ228">
            <v>112.9</v>
          </cell>
          <cell r="AR228">
            <v>115.5</v>
          </cell>
          <cell r="AS228">
            <v>118.1</v>
          </cell>
          <cell r="AT228">
            <v>120.71</v>
          </cell>
          <cell r="AU228">
            <v>123.31</v>
          </cell>
          <cell r="AV228">
            <v>125.92</v>
          </cell>
          <cell r="AW228">
            <v>128.52000000000001</v>
          </cell>
          <cell r="AX228">
            <v>131.12</v>
          </cell>
          <cell r="AY228">
            <v>133.72999999999999</v>
          </cell>
          <cell r="AZ228">
            <v>136.33000000000001</v>
          </cell>
          <cell r="BA228">
            <v>138.94</v>
          </cell>
          <cell r="BB228">
            <v>141.54</v>
          </cell>
          <cell r="BC228">
            <v>128.52000000000001</v>
          </cell>
          <cell r="BD228">
            <v>62</v>
          </cell>
          <cell r="BE228">
            <v>114.31</v>
          </cell>
          <cell r="BF228">
            <v>117.95</v>
          </cell>
          <cell r="BG228">
            <v>121.6</v>
          </cell>
          <cell r="BH228">
            <v>125.24</v>
          </cell>
          <cell r="BI228">
            <v>128.88999999999999</v>
          </cell>
          <cell r="BJ228">
            <v>132.54</v>
          </cell>
          <cell r="BK228">
            <v>136.18</v>
          </cell>
          <cell r="BL228">
            <v>139.83000000000001</v>
          </cell>
          <cell r="BM228">
            <v>143.47</v>
          </cell>
          <cell r="BN228">
            <v>147.12</v>
          </cell>
          <cell r="BO228">
            <v>150.76</v>
          </cell>
          <cell r="BP228">
            <v>154.41</v>
          </cell>
          <cell r="BQ228">
            <v>158.05000000000001</v>
          </cell>
          <cell r="BR228">
            <v>161.69999999999999</v>
          </cell>
          <cell r="BS228">
            <v>165.35</v>
          </cell>
          <cell r="BT228">
            <v>168.99</v>
          </cell>
          <cell r="BU228">
            <v>172.64</v>
          </cell>
          <cell r="BV228">
            <v>176.28</v>
          </cell>
          <cell r="BW228">
            <v>179.93</v>
          </cell>
          <cell r="BX228">
            <v>183.57</v>
          </cell>
          <cell r="BY228">
            <v>187.22</v>
          </cell>
          <cell r="BZ228">
            <v>190.87</v>
          </cell>
          <cell r="CA228">
            <v>194.51</v>
          </cell>
          <cell r="CB228">
            <v>198.16</v>
          </cell>
          <cell r="CC228">
            <v>179.93</v>
          </cell>
        </row>
        <row r="229">
          <cell r="AD229">
            <v>63</v>
          </cell>
          <cell r="AE229">
            <v>82.95</v>
          </cell>
          <cell r="AF229">
            <v>85.6</v>
          </cell>
          <cell r="AG229">
            <v>88.25</v>
          </cell>
          <cell r="AH229">
            <v>90.89</v>
          </cell>
          <cell r="AI229">
            <v>93.54</v>
          </cell>
          <cell r="AJ229">
            <v>96.18</v>
          </cell>
          <cell r="AK229">
            <v>98.83</v>
          </cell>
          <cell r="AL229">
            <v>101.48</v>
          </cell>
          <cell r="AM229">
            <v>104.12</v>
          </cell>
          <cell r="AN229">
            <v>106.77</v>
          </cell>
          <cell r="AO229">
            <v>109.41</v>
          </cell>
          <cell r="AP229">
            <v>112.06</v>
          </cell>
          <cell r="AQ229">
            <v>114.71</v>
          </cell>
          <cell r="AR229">
            <v>117.35</v>
          </cell>
          <cell r="AS229">
            <v>120</v>
          </cell>
          <cell r="AT229">
            <v>122.64</v>
          </cell>
          <cell r="AU229">
            <v>125.29</v>
          </cell>
          <cell r="AV229">
            <v>127.94</v>
          </cell>
          <cell r="AW229">
            <v>130.58000000000001</v>
          </cell>
          <cell r="AX229">
            <v>133.22999999999999</v>
          </cell>
          <cell r="AY229">
            <v>135.87</v>
          </cell>
          <cell r="AZ229">
            <v>138.52000000000001</v>
          </cell>
          <cell r="BA229">
            <v>141.16999999999999</v>
          </cell>
          <cell r="BB229">
            <v>143.81</v>
          </cell>
          <cell r="BC229">
            <v>130.58000000000001</v>
          </cell>
          <cell r="BD229">
            <v>63</v>
          </cell>
          <cell r="BE229">
            <v>116.14</v>
          </cell>
          <cell r="BF229">
            <v>119.84</v>
          </cell>
          <cell r="BG229">
            <v>123.54</v>
          </cell>
          <cell r="BH229">
            <v>127.25</v>
          </cell>
          <cell r="BI229">
            <v>130.94999999999999</v>
          </cell>
          <cell r="BJ229">
            <v>134.66</v>
          </cell>
          <cell r="BK229">
            <v>138.36000000000001</v>
          </cell>
          <cell r="BL229">
            <v>142.07</v>
          </cell>
          <cell r="BM229">
            <v>145.77000000000001</v>
          </cell>
          <cell r="BN229">
            <v>149.47999999999999</v>
          </cell>
          <cell r="BO229">
            <v>153.18</v>
          </cell>
          <cell r="BP229">
            <v>156.88</v>
          </cell>
          <cell r="BQ229">
            <v>160.59</v>
          </cell>
          <cell r="BR229">
            <v>164.29</v>
          </cell>
          <cell r="BS229">
            <v>168</v>
          </cell>
          <cell r="BT229">
            <v>171.7</v>
          </cell>
          <cell r="BU229">
            <v>175.41</v>
          </cell>
          <cell r="BV229">
            <v>179.11</v>
          </cell>
          <cell r="BW229">
            <v>182.82</v>
          </cell>
          <cell r="BX229">
            <v>186.52</v>
          </cell>
          <cell r="BY229">
            <v>190.22</v>
          </cell>
          <cell r="BZ229">
            <v>193.93</v>
          </cell>
          <cell r="CA229">
            <v>197.63</v>
          </cell>
          <cell r="CB229">
            <v>201.34</v>
          </cell>
          <cell r="CC229">
            <v>182.82</v>
          </cell>
        </row>
        <row r="230">
          <cell r="AD230">
            <v>64</v>
          </cell>
          <cell r="AE230">
            <v>84.25</v>
          </cell>
          <cell r="AF230">
            <v>86.95</v>
          </cell>
          <cell r="AG230">
            <v>89.64</v>
          </cell>
          <cell r="AH230">
            <v>92.32</v>
          </cell>
          <cell r="AI230">
            <v>95.01</v>
          </cell>
          <cell r="AJ230">
            <v>97.7</v>
          </cell>
          <cell r="AK230">
            <v>100.39</v>
          </cell>
          <cell r="AL230">
            <v>103.08</v>
          </cell>
          <cell r="AM230">
            <v>105.77</v>
          </cell>
          <cell r="AN230">
            <v>108.45</v>
          </cell>
          <cell r="AO230">
            <v>111.14</v>
          </cell>
          <cell r="AP230">
            <v>113.83</v>
          </cell>
          <cell r="AQ230">
            <v>116.52</v>
          </cell>
          <cell r="AR230">
            <v>119.21</v>
          </cell>
          <cell r="AS230">
            <v>121.89</v>
          </cell>
          <cell r="AT230">
            <v>124.58</v>
          </cell>
          <cell r="AU230">
            <v>127.27</v>
          </cell>
          <cell r="AV230">
            <v>129.96</v>
          </cell>
          <cell r="AW230">
            <v>132.65</v>
          </cell>
          <cell r="AX230">
            <v>135.33000000000001</v>
          </cell>
          <cell r="AY230">
            <v>138.02000000000001</v>
          </cell>
          <cell r="AZ230">
            <v>140.71</v>
          </cell>
          <cell r="BA230">
            <v>143.4</v>
          </cell>
          <cell r="BB230">
            <v>146.09</v>
          </cell>
          <cell r="BC230">
            <v>132.63999999999999</v>
          </cell>
          <cell r="BD230">
            <v>64</v>
          </cell>
          <cell r="BE230">
            <v>117.96</v>
          </cell>
          <cell r="BF230">
            <v>121.73</v>
          </cell>
          <cell r="BG230">
            <v>125.49</v>
          </cell>
          <cell r="BH230">
            <v>129.25</v>
          </cell>
          <cell r="BI230">
            <v>133.02000000000001</v>
          </cell>
          <cell r="BJ230">
            <v>136.78</v>
          </cell>
          <cell r="BK230">
            <v>140.54</v>
          </cell>
          <cell r="BL230">
            <v>144.31</v>
          </cell>
          <cell r="BM230">
            <v>148.07</v>
          </cell>
          <cell r="BN230">
            <v>151.83000000000001</v>
          </cell>
          <cell r="BO230">
            <v>155.6</v>
          </cell>
          <cell r="BP230">
            <v>159.36000000000001</v>
          </cell>
          <cell r="BQ230">
            <v>163.12</v>
          </cell>
          <cell r="BR230">
            <v>166.89</v>
          </cell>
          <cell r="BS230">
            <v>170.65</v>
          </cell>
          <cell r="BT230">
            <v>174.41</v>
          </cell>
          <cell r="BU230">
            <v>178.18</v>
          </cell>
          <cell r="BV230">
            <v>181.94</v>
          </cell>
          <cell r="BW230">
            <v>185.7</v>
          </cell>
          <cell r="BX230">
            <v>189.47</v>
          </cell>
          <cell r="BY230">
            <v>193.23</v>
          </cell>
          <cell r="BZ230">
            <v>196.99</v>
          </cell>
          <cell r="CA230">
            <v>200.76</v>
          </cell>
          <cell r="CB230">
            <v>204.52</v>
          </cell>
          <cell r="CC230">
            <v>185.7</v>
          </cell>
        </row>
        <row r="231">
          <cell r="AD231">
            <v>65</v>
          </cell>
          <cell r="AE231">
            <v>85.57</v>
          </cell>
          <cell r="AF231">
            <v>88.3</v>
          </cell>
          <cell r="AG231">
            <v>91.03</v>
          </cell>
          <cell r="AH231">
            <v>93.76</v>
          </cell>
          <cell r="AI231">
            <v>96.49</v>
          </cell>
          <cell r="AJ231">
            <v>99.22</v>
          </cell>
          <cell r="AK231">
            <v>101.95</v>
          </cell>
          <cell r="AL231">
            <v>104.68</v>
          </cell>
          <cell r="AM231">
            <v>107.41</v>
          </cell>
          <cell r="AN231">
            <v>110.14</v>
          </cell>
          <cell r="AO231">
            <v>112.87</v>
          </cell>
          <cell r="AP231">
            <v>115.6</v>
          </cell>
          <cell r="AQ231">
            <v>118.33</v>
          </cell>
          <cell r="AR231">
            <v>121.06</v>
          </cell>
          <cell r="AS231">
            <v>123.79</v>
          </cell>
          <cell r="AT231">
            <v>126.52</v>
          </cell>
          <cell r="AU231">
            <v>129.25</v>
          </cell>
          <cell r="AV231">
            <v>131.97999999999999</v>
          </cell>
          <cell r="AW231">
            <v>134.71</v>
          </cell>
          <cell r="AX231">
            <v>137.44</v>
          </cell>
          <cell r="AY231">
            <v>140.16999999999999</v>
          </cell>
          <cell r="AZ231">
            <v>142.9</v>
          </cell>
          <cell r="BA231">
            <v>145.63</v>
          </cell>
          <cell r="BB231">
            <v>148.36000000000001</v>
          </cell>
          <cell r="BC231">
            <v>134.71</v>
          </cell>
          <cell r="BD231">
            <v>65</v>
          </cell>
          <cell r="BE231">
            <v>119.79</v>
          </cell>
          <cell r="BF231">
            <v>123.62</v>
          </cell>
          <cell r="BG231">
            <v>127.44</v>
          </cell>
          <cell r="BH231">
            <v>131.26</v>
          </cell>
          <cell r="BI231">
            <v>135.08000000000001</v>
          </cell>
          <cell r="BJ231">
            <v>138.9</v>
          </cell>
          <cell r="BK231">
            <v>142.72999999999999</v>
          </cell>
          <cell r="BL231">
            <v>146.55000000000001</v>
          </cell>
          <cell r="BM231">
            <v>150.37</v>
          </cell>
          <cell r="BN231">
            <v>154.19</v>
          </cell>
          <cell r="BO231">
            <v>158.01</v>
          </cell>
          <cell r="BP231">
            <v>161.84</v>
          </cell>
          <cell r="BQ231">
            <v>165.66</v>
          </cell>
          <cell r="BR231">
            <v>169.48</v>
          </cell>
          <cell r="BS231">
            <v>173.3</v>
          </cell>
          <cell r="BT231">
            <v>177.12</v>
          </cell>
          <cell r="BU231">
            <v>180.95</v>
          </cell>
          <cell r="BV231">
            <v>184.77</v>
          </cell>
          <cell r="BW231">
            <v>188.59</v>
          </cell>
          <cell r="BX231">
            <v>192.41</v>
          </cell>
          <cell r="BY231">
            <v>196.23</v>
          </cell>
          <cell r="BZ231">
            <v>200.06</v>
          </cell>
          <cell r="CA231">
            <v>203.88</v>
          </cell>
          <cell r="CB231">
            <v>207.7</v>
          </cell>
          <cell r="CC231">
            <v>188.59</v>
          </cell>
        </row>
        <row r="232">
          <cell r="AD232">
            <v>66</v>
          </cell>
          <cell r="AE232">
            <v>86.87</v>
          </cell>
          <cell r="AF232">
            <v>89.65</v>
          </cell>
          <cell r="AG232">
            <v>92.42</v>
          </cell>
          <cell r="AH232">
            <v>95.19</v>
          </cell>
          <cell r="AI232">
            <v>97.96</v>
          </cell>
          <cell r="AJ232">
            <v>100.73</v>
          </cell>
          <cell r="AK232">
            <v>103.51</v>
          </cell>
          <cell r="AL232">
            <v>106.28</v>
          </cell>
          <cell r="AM232">
            <v>109.05</v>
          </cell>
          <cell r="AN232">
            <v>111.82</v>
          </cell>
          <cell r="AO232">
            <v>114.59</v>
          </cell>
          <cell r="AP232">
            <v>117.37</v>
          </cell>
          <cell r="AQ232">
            <v>120.14</v>
          </cell>
          <cell r="AR232">
            <v>122.91</v>
          </cell>
          <cell r="AS232">
            <v>125.68</v>
          </cell>
          <cell r="AT232">
            <v>128.44999999999999</v>
          </cell>
          <cell r="AU232">
            <v>131.22999999999999</v>
          </cell>
          <cell r="AV232">
            <v>134</v>
          </cell>
          <cell r="AW232">
            <v>136.77000000000001</v>
          </cell>
          <cell r="AX232">
            <v>139.54</v>
          </cell>
          <cell r="AY232">
            <v>142.31</v>
          </cell>
          <cell r="AZ232">
            <v>145.09</v>
          </cell>
          <cell r="BA232">
            <v>147.86000000000001</v>
          </cell>
          <cell r="BB232">
            <v>150.63</v>
          </cell>
          <cell r="BC232">
            <v>136.77000000000001</v>
          </cell>
          <cell r="BD232">
            <v>66</v>
          </cell>
          <cell r="BE232">
            <v>121.62</v>
          </cell>
          <cell r="BF232">
            <v>125.5</v>
          </cell>
          <cell r="BG232">
            <v>129.38</v>
          </cell>
          <cell r="BH232">
            <v>133.27000000000001</v>
          </cell>
          <cell r="BI232">
            <v>137.15</v>
          </cell>
          <cell r="BJ232">
            <v>141.03</v>
          </cell>
          <cell r="BK232">
            <v>144.91</v>
          </cell>
          <cell r="BL232">
            <v>148.79</v>
          </cell>
          <cell r="BM232">
            <v>152.66999999999999</v>
          </cell>
          <cell r="BN232">
            <v>156.55000000000001</v>
          </cell>
          <cell r="BO232">
            <v>160.43</v>
          </cell>
          <cell r="BP232">
            <v>164.31</v>
          </cell>
          <cell r="BQ232">
            <v>168.19</v>
          </cell>
          <cell r="BR232">
            <v>172.07</v>
          </cell>
          <cell r="BS232">
            <v>175.95</v>
          </cell>
          <cell r="BT232">
            <v>179.84</v>
          </cell>
          <cell r="BU232">
            <v>183.72</v>
          </cell>
          <cell r="BV232">
            <v>187.6</v>
          </cell>
          <cell r="BW232">
            <v>191.48</v>
          </cell>
          <cell r="BX232">
            <v>195.36</v>
          </cell>
          <cell r="BY232">
            <v>199.24</v>
          </cell>
          <cell r="BZ232">
            <v>203.12</v>
          </cell>
          <cell r="CA232">
            <v>207</v>
          </cell>
          <cell r="CB232">
            <v>210.88</v>
          </cell>
          <cell r="CC232">
            <v>191.48</v>
          </cell>
        </row>
        <row r="233">
          <cell r="AD233">
            <v>67</v>
          </cell>
          <cell r="AE233">
            <v>88.18</v>
          </cell>
          <cell r="AF233">
            <v>90.99</v>
          </cell>
          <cell r="AG233">
            <v>93.81</v>
          </cell>
          <cell r="AH233">
            <v>96.62</v>
          </cell>
          <cell r="AI233">
            <v>99.44</v>
          </cell>
          <cell r="AJ233">
            <v>102.25</v>
          </cell>
          <cell r="AK233">
            <v>105.06</v>
          </cell>
          <cell r="AL233">
            <v>107.88</v>
          </cell>
          <cell r="AM233">
            <v>110.69</v>
          </cell>
          <cell r="AN233">
            <v>113.51</v>
          </cell>
          <cell r="AO233">
            <v>116.32</v>
          </cell>
          <cell r="AP233">
            <v>119.13</v>
          </cell>
          <cell r="AQ233">
            <v>121.95</v>
          </cell>
          <cell r="AR233">
            <v>124.76</v>
          </cell>
          <cell r="AS233">
            <v>127.58</v>
          </cell>
          <cell r="AT233">
            <v>130.38999999999999</v>
          </cell>
          <cell r="AU233">
            <v>133.19999999999999</v>
          </cell>
          <cell r="AV233">
            <v>136.02000000000001</v>
          </cell>
          <cell r="AW233">
            <v>138.83000000000001</v>
          </cell>
          <cell r="AX233">
            <v>141.65</v>
          </cell>
          <cell r="AY233">
            <v>144.46</v>
          </cell>
          <cell r="AZ233">
            <v>147.27000000000001</v>
          </cell>
          <cell r="BA233">
            <v>150.09</v>
          </cell>
          <cell r="BB233">
            <v>152.9</v>
          </cell>
          <cell r="BC233">
            <v>138.83000000000001</v>
          </cell>
          <cell r="BD233">
            <v>67</v>
          </cell>
          <cell r="BE233">
            <v>123.45</v>
          </cell>
          <cell r="BF233">
            <v>127.39</v>
          </cell>
          <cell r="BG233">
            <v>131.33000000000001</v>
          </cell>
          <cell r="BH233">
            <v>135.27000000000001</v>
          </cell>
          <cell r="BI233">
            <v>139.21</v>
          </cell>
          <cell r="BJ233">
            <v>143.15</v>
          </cell>
          <cell r="BK233">
            <v>147.09</v>
          </cell>
          <cell r="BL233">
            <v>151.03</v>
          </cell>
          <cell r="BM233">
            <v>154.97</v>
          </cell>
          <cell r="BN233">
            <v>158.91</v>
          </cell>
          <cell r="BO233">
            <v>162.85</v>
          </cell>
          <cell r="BP233">
            <v>166.79</v>
          </cell>
          <cell r="BQ233">
            <v>170.73</v>
          </cell>
          <cell r="BR233">
            <v>174.67</v>
          </cell>
          <cell r="BS233">
            <v>178.61</v>
          </cell>
          <cell r="BT233">
            <v>182.55</v>
          </cell>
          <cell r="BU233">
            <v>186.49</v>
          </cell>
          <cell r="BV233">
            <v>190.43</v>
          </cell>
          <cell r="BW233">
            <v>194.37</v>
          </cell>
          <cell r="BX233">
            <v>198.3</v>
          </cell>
          <cell r="BY233">
            <v>202.24</v>
          </cell>
          <cell r="BZ233">
            <v>206.18</v>
          </cell>
          <cell r="CA233">
            <v>210.12</v>
          </cell>
          <cell r="CB233">
            <v>214.06</v>
          </cell>
          <cell r="CC233">
            <v>194.36</v>
          </cell>
        </row>
        <row r="234">
          <cell r="AD234">
            <v>68</v>
          </cell>
          <cell r="AE234">
            <v>89.49</v>
          </cell>
          <cell r="AF234">
            <v>92.34</v>
          </cell>
          <cell r="AG234">
            <v>95.2</v>
          </cell>
          <cell r="AH234">
            <v>98.05</v>
          </cell>
          <cell r="AI234">
            <v>100.91</v>
          </cell>
          <cell r="AJ234">
            <v>103.77</v>
          </cell>
          <cell r="AK234">
            <v>106.62</v>
          </cell>
          <cell r="AL234">
            <v>109.48</v>
          </cell>
          <cell r="AM234">
            <v>112.33</v>
          </cell>
          <cell r="AN234">
            <v>115.19</v>
          </cell>
          <cell r="AO234">
            <v>118.05</v>
          </cell>
          <cell r="AP234">
            <v>120.9</v>
          </cell>
          <cell r="AQ234">
            <v>123.76</v>
          </cell>
          <cell r="AR234">
            <v>126.61</v>
          </cell>
          <cell r="AS234">
            <v>129.47</v>
          </cell>
          <cell r="AT234">
            <v>132.33000000000001</v>
          </cell>
          <cell r="AU234">
            <v>135.18</v>
          </cell>
          <cell r="AV234">
            <v>138.04</v>
          </cell>
          <cell r="AW234">
            <v>140.88999999999999</v>
          </cell>
          <cell r="AX234">
            <v>143.75</v>
          </cell>
          <cell r="AY234">
            <v>146.61000000000001</v>
          </cell>
          <cell r="AZ234">
            <v>149.46</v>
          </cell>
          <cell r="BA234">
            <v>152.32</v>
          </cell>
          <cell r="BB234">
            <v>155.16999999999999</v>
          </cell>
          <cell r="BC234">
            <v>140.88999999999999</v>
          </cell>
          <cell r="BD234">
            <v>68</v>
          </cell>
          <cell r="BE234">
            <v>125.28</v>
          </cell>
          <cell r="BF234">
            <v>129.28</v>
          </cell>
          <cell r="BG234">
            <v>133.28</v>
          </cell>
          <cell r="BH234">
            <v>137.28</v>
          </cell>
          <cell r="BI234">
            <v>141.27000000000001</v>
          </cell>
          <cell r="BJ234">
            <v>145.27000000000001</v>
          </cell>
          <cell r="BK234">
            <v>149.27000000000001</v>
          </cell>
          <cell r="BL234">
            <v>153.27000000000001</v>
          </cell>
          <cell r="BM234">
            <v>157.27000000000001</v>
          </cell>
          <cell r="BN234">
            <v>161.27000000000001</v>
          </cell>
          <cell r="BO234">
            <v>165.27</v>
          </cell>
          <cell r="BP234">
            <v>169.26</v>
          </cell>
          <cell r="BQ234">
            <v>173.26</v>
          </cell>
          <cell r="BR234">
            <v>177.26</v>
          </cell>
          <cell r="BS234">
            <v>181.26</v>
          </cell>
          <cell r="BT234">
            <v>185.26</v>
          </cell>
          <cell r="BU234">
            <v>189.26</v>
          </cell>
          <cell r="BV234">
            <v>193.25</v>
          </cell>
          <cell r="BW234">
            <v>197.25</v>
          </cell>
          <cell r="BX234">
            <v>201.25</v>
          </cell>
          <cell r="BY234">
            <v>205.25</v>
          </cell>
          <cell r="BZ234">
            <v>209.25</v>
          </cell>
          <cell r="CA234">
            <v>213.25</v>
          </cell>
          <cell r="CB234">
            <v>217.24</v>
          </cell>
          <cell r="CC234">
            <v>197.25</v>
          </cell>
        </row>
        <row r="235">
          <cell r="AD235">
            <v>69</v>
          </cell>
          <cell r="AE235">
            <v>90.79</v>
          </cell>
          <cell r="AF235">
            <v>93.69</v>
          </cell>
          <cell r="AG235">
            <v>96.59</v>
          </cell>
          <cell r="AH235">
            <v>99.49</v>
          </cell>
          <cell r="AI235">
            <v>102.38</v>
          </cell>
          <cell r="AJ235">
            <v>105.28</v>
          </cell>
          <cell r="AK235">
            <v>108.18</v>
          </cell>
          <cell r="AL235">
            <v>111.08</v>
          </cell>
          <cell r="AM235">
            <v>113.98</v>
          </cell>
          <cell r="AN235">
            <v>116.88</v>
          </cell>
          <cell r="AO235">
            <v>119.77</v>
          </cell>
          <cell r="AP235">
            <v>122.67</v>
          </cell>
          <cell r="AQ235">
            <v>125.57</v>
          </cell>
          <cell r="AR235">
            <v>128.47</v>
          </cell>
          <cell r="AS235">
            <v>131.37</v>
          </cell>
          <cell r="AT235">
            <v>134.26</v>
          </cell>
          <cell r="AU235">
            <v>137.16</v>
          </cell>
          <cell r="AV235">
            <v>140.06</v>
          </cell>
          <cell r="AW235">
            <v>142.96</v>
          </cell>
          <cell r="AX235">
            <v>145.86000000000001</v>
          </cell>
          <cell r="AY235">
            <v>148.75</v>
          </cell>
          <cell r="AZ235">
            <v>151.65</v>
          </cell>
          <cell r="BA235">
            <v>154.55000000000001</v>
          </cell>
          <cell r="BB235">
            <v>157.44999999999999</v>
          </cell>
          <cell r="BC235">
            <v>142.96</v>
          </cell>
          <cell r="BD235">
            <v>69</v>
          </cell>
          <cell r="BE235">
            <v>127.11</v>
          </cell>
          <cell r="BF235">
            <v>131.16999999999999</v>
          </cell>
          <cell r="BG235">
            <v>135.22</v>
          </cell>
          <cell r="BH235">
            <v>139.28</v>
          </cell>
          <cell r="BI235">
            <v>143.34</v>
          </cell>
          <cell r="BJ235">
            <v>147.4</v>
          </cell>
          <cell r="BK235">
            <v>151.44999999999999</v>
          </cell>
          <cell r="BL235">
            <v>155.51</v>
          </cell>
          <cell r="BM235">
            <v>159.57</v>
          </cell>
          <cell r="BN235">
            <v>163.63</v>
          </cell>
          <cell r="BO235">
            <v>167.68</v>
          </cell>
          <cell r="BP235">
            <v>171.74</v>
          </cell>
          <cell r="BQ235">
            <v>175.8</v>
          </cell>
          <cell r="BR235">
            <v>179.85</v>
          </cell>
          <cell r="BS235">
            <v>183.91</v>
          </cell>
          <cell r="BT235">
            <v>187.97</v>
          </cell>
          <cell r="BU235">
            <v>192.03</v>
          </cell>
          <cell r="BV235">
            <v>196.08</v>
          </cell>
          <cell r="BW235">
            <v>200.14</v>
          </cell>
          <cell r="BX235">
            <v>204.2</v>
          </cell>
          <cell r="BY235">
            <v>208.25</v>
          </cell>
          <cell r="BZ235">
            <v>212.31</v>
          </cell>
          <cell r="CA235">
            <v>216.37</v>
          </cell>
          <cell r="CB235">
            <v>220.43</v>
          </cell>
          <cell r="CC235">
            <v>200.14</v>
          </cell>
        </row>
        <row r="236">
          <cell r="AD236">
            <v>70</v>
          </cell>
          <cell r="AE236">
            <v>92.1</v>
          </cell>
          <cell r="AF236">
            <v>95.04</v>
          </cell>
          <cell r="AG236">
            <v>97.98</v>
          </cell>
          <cell r="AH236">
            <v>100.92</v>
          </cell>
          <cell r="AI236">
            <v>103.86</v>
          </cell>
          <cell r="AJ236">
            <v>106.8</v>
          </cell>
          <cell r="AK236">
            <v>109.74</v>
          </cell>
          <cell r="AL236">
            <v>112.68</v>
          </cell>
          <cell r="AM236">
            <v>115.62</v>
          </cell>
          <cell r="AN236">
            <v>118.56</v>
          </cell>
          <cell r="AO236">
            <v>121.5</v>
          </cell>
          <cell r="AP236">
            <v>124.44</v>
          </cell>
          <cell r="AQ236">
            <v>127.38</v>
          </cell>
          <cell r="AR236">
            <v>130.32</v>
          </cell>
          <cell r="AS236">
            <v>133.26</v>
          </cell>
          <cell r="AT236">
            <v>136.19999999999999</v>
          </cell>
          <cell r="AU236">
            <v>139.13999999999999</v>
          </cell>
          <cell r="AV236">
            <v>142.08000000000001</v>
          </cell>
          <cell r="AW236">
            <v>145.02000000000001</v>
          </cell>
          <cell r="AX236">
            <v>147.96</v>
          </cell>
          <cell r="AY236">
            <v>150.9</v>
          </cell>
          <cell r="AZ236">
            <v>153.84</v>
          </cell>
          <cell r="BA236">
            <v>156.78</v>
          </cell>
          <cell r="BB236">
            <v>159.72</v>
          </cell>
          <cell r="BC236">
            <v>145.02000000000001</v>
          </cell>
          <cell r="BD236">
            <v>70</v>
          </cell>
          <cell r="BE236">
            <v>128.94</v>
          </cell>
          <cell r="BF236">
            <v>133.05000000000001</v>
          </cell>
          <cell r="BG236">
            <v>137.16999999999999</v>
          </cell>
          <cell r="BH236">
            <v>141.29</v>
          </cell>
          <cell r="BI236">
            <v>145.4</v>
          </cell>
          <cell r="BJ236">
            <v>149.52000000000001</v>
          </cell>
          <cell r="BK236">
            <v>153.63</v>
          </cell>
          <cell r="BL236">
            <v>157.75</v>
          </cell>
          <cell r="BM236">
            <v>161.87</v>
          </cell>
          <cell r="BN236">
            <v>165.98</v>
          </cell>
          <cell r="BO236">
            <v>170.1</v>
          </cell>
          <cell r="BP236">
            <v>174.22</v>
          </cell>
          <cell r="BQ236">
            <v>178.33</v>
          </cell>
          <cell r="BR236">
            <v>182.45</v>
          </cell>
          <cell r="BS236">
            <v>186.56</v>
          </cell>
          <cell r="BT236">
            <v>190.68</v>
          </cell>
          <cell r="BU236">
            <v>194.8</v>
          </cell>
          <cell r="BV236">
            <v>198.91</v>
          </cell>
          <cell r="BW236">
            <v>203.03</v>
          </cell>
          <cell r="BX236">
            <v>207.14</v>
          </cell>
          <cell r="BY236">
            <v>211.26</v>
          </cell>
          <cell r="BZ236">
            <v>215.38</v>
          </cell>
          <cell r="CA236">
            <v>219.49</v>
          </cell>
          <cell r="CB236">
            <v>223.61</v>
          </cell>
          <cell r="CC236">
            <v>203.03</v>
          </cell>
        </row>
        <row r="237">
          <cell r="AD237">
            <v>71</v>
          </cell>
          <cell r="AE237">
            <v>93.41</v>
          </cell>
          <cell r="AF237">
            <v>96.39</v>
          </cell>
          <cell r="AG237">
            <v>99.37</v>
          </cell>
          <cell r="AH237">
            <v>102.35</v>
          </cell>
          <cell r="AI237">
            <v>105.33</v>
          </cell>
          <cell r="AJ237">
            <v>108.32</v>
          </cell>
          <cell r="AK237">
            <v>111.3</v>
          </cell>
          <cell r="AL237">
            <v>114.28</v>
          </cell>
          <cell r="AM237">
            <v>117.26</v>
          </cell>
          <cell r="AN237">
            <v>120.24</v>
          </cell>
          <cell r="AO237">
            <v>123.23</v>
          </cell>
          <cell r="AP237">
            <v>126.21</v>
          </cell>
          <cell r="AQ237">
            <v>129.19</v>
          </cell>
          <cell r="AR237">
            <v>132.16999999999999</v>
          </cell>
          <cell r="AS237">
            <v>135.15</v>
          </cell>
          <cell r="AT237">
            <v>138.13999999999999</v>
          </cell>
          <cell r="AU237">
            <v>141.12</v>
          </cell>
          <cell r="AV237">
            <v>144.1</v>
          </cell>
          <cell r="AW237">
            <v>147.08000000000001</v>
          </cell>
          <cell r="AX237">
            <v>150.06</v>
          </cell>
          <cell r="AY237">
            <v>153.05000000000001</v>
          </cell>
          <cell r="AZ237">
            <v>156.03</v>
          </cell>
          <cell r="BA237">
            <v>159.01</v>
          </cell>
          <cell r="BB237">
            <v>161.99</v>
          </cell>
          <cell r="BC237">
            <v>147.08000000000001</v>
          </cell>
          <cell r="BD237">
            <v>71</v>
          </cell>
          <cell r="BE237">
            <v>130.77000000000001</v>
          </cell>
          <cell r="BF237">
            <v>134.94</v>
          </cell>
          <cell r="BG237">
            <v>139.12</v>
          </cell>
          <cell r="BH237">
            <v>143.29</v>
          </cell>
          <cell r="BI237">
            <v>147.47</v>
          </cell>
          <cell r="BJ237">
            <v>151.63999999999999</v>
          </cell>
          <cell r="BK237">
            <v>155.82</v>
          </cell>
          <cell r="BL237">
            <v>159.99</v>
          </cell>
          <cell r="BM237">
            <v>164.17</v>
          </cell>
          <cell r="BN237">
            <v>168.34</v>
          </cell>
          <cell r="BO237">
            <v>172.52</v>
          </cell>
          <cell r="BP237">
            <v>176.69</v>
          </cell>
          <cell r="BQ237">
            <v>180.87</v>
          </cell>
          <cell r="BR237">
            <v>185.04</v>
          </cell>
          <cell r="BS237">
            <v>189.22</v>
          </cell>
          <cell r="BT237">
            <v>193.39</v>
          </cell>
          <cell r="BU237">
            <v>197.56</v>
          </cell>
          <cell r="BV237">
            <v>201.74</v>
          </cell>
          <cell r="BW237">
            <v>205.91</v>
          </cell>
          <cell r="BX237">
            <v>210.09</v>
          </cell>
          <cell r="BY237">
            <v>214.26</v>
          </cell>
          <cell r="BZ237">
            <v>218.44</v>
          </cell>
          <cell r="CA237">
            <v>222.61</v>
          </cell>
          <cell r="CB237">
            <v>226.79</v>
          </cell>
          <cell r="CC237">
            <v>205.91</v>
          </cell>
        </row>
        <row r="238">
          <cell r="AD238">
            <v>72</v>
          </cell>
          <cell r="AE238">
            <v>94.71</v>
          </cell>
          <cell r="AF238">
            <v>97.74</v>
          </cell>
          <cell r="AG238">
            <v>100.76</v>
          </cell>
          <cell r="AH238">
            <v>103.78</v>
          </cell>
          <cell r="AI238">
            <v>106.81</v>
          </cell>
          <cell r="AJ238">
            <v>109.83</v>
          </cell>
          <cell r="AK238">
            <v>112.86</v>
          </cell>
          <cell r="AL238">
            <v>115.88</v>
          </cell>
          <cell r="AM238">
            <v>118.9</v>
          </cell>
          <cell r="AN238">
            <v>121.93</v>
          </cell>
          <cell r="AO238">
            <v>124.95</v>
          </cell>
          <cell r="AP238">
            <v>127.98</v>
          </cell>
          <cell r="AQ238">
            <v>131</v>
          </cell>
          <cell r="AR238">
            <v>134.02000000000001</v>
          </cell>
          <cell r="AS238">
            <v>137.05000000000001</v>
          </cell>
          <cell r="AT238">
            <v>140.07</v>
          </cell>
          <cell r="AU238">
            <v>143.1</v>
          </cell>
          <cell r="AV238">
            <v>146.12</v>
          </cell>
          <cell r="AW238">
            <v>149.13999999999999</v>
          </cell>
          <cell r="AX238">
            <v>152.16999999999999</v>
          </cell>
          <cell r="AY238">
            <v>155.19</v>
          </cell>
          <cell r="AZ238">
            <v>158.22</v>
          </cell>
          <cell r="BA238">
            <v>161.24</v>
          </cell>
          <cell r="BB238">
            <v>164.26</v>
          </cell>
          <cell r="BC238">
            <v>149.13999999999999</v>
          </cell>
          <cell r="BD238">
            <v>72</v>
          </cell>
          <cell r="BE238">
            <v>132.6</v>
          </cell>
          <cell r="BF238">
            <v>136.83000000000001</v>
          </cell>
          <cell r="BG238">
            <v>141.06</v>
          </cell>
          <cell r="BH238">
            <v>145.30000000000001</v>
          </cell>
          <cell r="BI238">
            <v>149.53</v>
          </cell>
          <cell r="BJ238">
            <v>153.76</v>
          </cell>
          <cell r="BK238">
            <v>158</v>
          </cell>
          <cell r="BL238">
            <v>162.22999999999999</v>
          </cell>
          <cell r="BM238">
            <v>166.47</v>
          </cell>
          <cell r="BN238">
            <v>170.7</v>
          </cell>
          <cell r="BO238">
            <v>174.93</v>
          </cell>
          <cell r="BP238">
            <v>179.17</v>
          </cell>
          <cell r="BQ238">
            <v>183.4</v>
          </cell>
          <cell r="BR238">
            <v>187.63</v>
          </cell>
          <cell r="BS238">
            <v>191.87</v>
          </cell>
          <cell r="BT238">
            <v>196.1</v>
          </cell>
          <cell r="BU238">
            <v>200.33</v>
          </cell>
          <cell r="BV238">
            <v>204.57</v>
          </cell>
          <cell r="BW238">
            <v>208.8</v>
          </cell>
          <cell r="BX238">
            <v>213.04</v>
          </cell>
          <cell r="BY238">
            <v>217.27</v>
          </cell>
          <cell r="BZ238">
            <v>221.5</v>
          </cell>
          <cell r="CA238">
            <v>225.74</v>
          </cell>
          <cell r="CB238">
            <v>229.97</v>
          </cell>
          <cell r="CC238">
            <v>208.8</v>
          </cell>
        </row>
        <row r="239">
          <cell r="AD239">
            <v>73</v>
          </cell>
          <cell r="AE239">
            <v>96.02</v>
          </cell>
          <cell r="AF239">
            <v>99.08</v>
          </cell>
          <cell r="AG239">
            <v>102.15</v>
          </cell>
          <cell r="AH239">
            <v>105.22</v>
          </cell>
          <cell r="AI239">
            <v>108.28</v>
          </cell>
          <cell r="AJ239">
            <v>111.35</v>
          </cell>
          <cell r="AK239">
            <v>114.41</v>
          </cell>
          <cell r="AL239">
            <v>117.48</v>
          </cell>
          <cell r="AM239">
            <v>120.55</v>
          </cell>
          <cell r="AN239">
            <v>123.61</v>
          </cell>
          <cell r="AO239">
            <v>126.68</v>
          </cell>
          <cell r="AP239">
            <v>129.74</v>
          </cell>
          <cell r="AQ239">
            <v>132.81</v>
          </cell>
          <cell r="AR239">
            <v>135.88</v>
          </cell>
          <cell r="AS239">
            <v>138.94</v>
          </cell>
          <cell r="AT239">
            <v>142.01</v>
          </cell>
          <cell r="AU239">
            <v>145.07</v>
          </cell>
          <cell r="AV239">
            <v>148.13999999999999</v>
          </cell>
          <cell r="AW239">
            <v>151.21</v>
          </cell>
          <cell r="AX239">
            <v>154.27000000000001</v>
          </cell>
          <cell r="AY239">
            <v>157.34</v>
          </cell>
          <cell r="AZ239">
            <v>160.4</v>
          </cell>
          <cell r="BA239">
            <v>163.47</v>
          </cell>
          <cell r="BB239">
            <v>166.54</v>
          </cell>
          <cell r="BC239">
            <v>151.21</v>
          </cell>
          <cell r="BD239">
            <v>73</v>
          </cell>
          <cell r="BE239">
            <v>134.43</v>
          </cell>
          <cell r="BF239">
            <v>138.72</v>
          </cell>
          <cell r="BG239">
            <v>143.01</v>
          </cell>
          <cell r="BH239">
            <v>147.30000000000001</v>
          </cell>
          <cell r="BI239">
            <v>151.6</v>
          </cell>
          <cell r="BJ239">
            <v>155.88999999999999</v>
          </cell>
          <cell r="BK239">
            <v>160.18</v>
          </cell>
          <cell r="BL239">
            <v>164.47</v>
          </cell>
          <cell r="BM239">
            <v>168.77</v>
          </cell>
          <cell r="BN239">
            <v>173.06</v>
          </cell>
          <cell r="BO239">
            <v>177.35</v>
          </cell>
          <cell r="BP239">
            <v>181.64</v>
          </cell>
          <cell r="BQ239">
            <v>185.93</v>
          </cell>
          <cell r="BR239">
            <v>190.23</v>
          </cell>
          <cell r="BS239">
            <v>194.52</v>
          </cell>
          <cell r="BT239">
            <v>198.81</v>
          </cell>
          <cell r="BU239">
            <v>203.1</v>
          </cell>
          <cell r="BV239">
            <v>207.4</v>
          </cell>
          <cell r="BW239">
            <v>211.69</v>
          </cell>
          <cell r="BX239">
            <v>215.98</v>
          </cell>
          <cell r="BY239">
            <v>220.27</v>
          </cell>
          <cell r="BZ239">
            <v>224.57</v>
          </cell>
          <cell r="CA239">
            <v>228.86</v>
          </cell>
          <cell r="CB239">
            <v>233.15</v>
          </cell>
          <cell r="CC239">
            <v>211.69</v>
          </cell>
        </row>
        <row r="240">
          <cell r="AD240">
            <v>74</v>
          </cell>
          <cell r="AE240">
            <v>97.32</v>
          </cell>
          <cell r="AF240">
            <v>100.43</v>
          </cell>
          <cell r="AG240">
            <v>103.54</v>
          </cell>
          <cell r="AH240">
            <v>106.65</v>
          </cell>
          <cell r="AI240">
            <v>109.76</v>
          </cell>
          <cell r="AJ240">
            <v>112.86</v>
          </cell>
          <cell r="AK240">
            <v>115.97</v>
          </cell>
          <cell r="AL240">
            <v>119.08</v>
          </cell>
          <cell r="AM240">
            <v>122.19</v>
          </cell>
          <cell r="AN240">
            <v>125.3</v>
          </cell>
          <cell r="AO240">
            <v>128.41</v>
          </cell>
          <cell r="AP240">
            <v>131.51</v>
          </cell>
          <cell r="AQ240">
            <v>134.62</v>
          </cell>
          <cell r="AR240">
            <v>137.72999999999999</v>
          </cell>
          <cell r="AS240">
            <v>140.84</v>
          </cell>
          <cell r="AT240">
            <v>143.94999999999999</v>
          </cell>
          <cell r="AU240">
            <v>147.05000000000001</v>
          </cell>
          <cell r="AV240">
            <v>150.16</v>
          </cell>
          <cell r="AW240">
            <v>153.27000000000001</v>
          </cell>
          <cell r="AX240">
            <v>156.38</v>
          </cell>
          <cell r="AY240">
            <v>159.49</v>
          </cell>
          <cell r="AZ240">
            <v>162.59</v>
          </cell>
          <cell r="BA240">
            <v>165.7</v>
          </cell>
          <cell r="BB240">
            <v>168.81</v>
          </cell>
          <cell r="BC240">
            <v>153.27000000000001</v>
          </cell>
          <cell r="BD240">
            <v>74</v>
          </cell>
          <cell r="BE240">
            <v>136.25</v>
          </cell>
          <cell r="BF240">
            <v>140.61000000000001</v>
          </cell>
          <cell r="BG240">
            <v>144.96</v>
          </cell>
          <cell r="BH240">
            <v>149.31</v>
          </cell>
          <cell r="BI240">
            <v>153.66</v>
          </cell>
          <cell r="BJ240">
            <v>158.01</v>
          </cell>
          <cell r="BK240">
            <v>162.36000000000001</v>
          </cell>
          <cell r="BL240">
            <v>166.71</v>
          </cell>
          <cell r="BM240">
            <v>171.06</v>
          </cell>
          <cell r="BN240">
            <v>175.42</v>
          </cell>
          <cell r="BO240">
            <v>179.77</v>
          </cell>
          <cell r="BP240">
            <v>184.12</v>
          </cell>
          <cell r="BQ240">
            <v>188.47</v>
          </cell>
          <cell r="BR240">
            <v>192.82</v>
          </cell>
          <cell r="BS240">
            <v>197.17</v>
          </cell>
          <cell r="BT240">
            <v>201.52</v>
          </cell>
          <cell r="BU240">
            <v>205.87</v>
          </cell>
          <cell r="BV240">
            <v>210.23</v>
          </cell>
          <cell r="BW240">
            <v>214.58</v>
          </cell>
          <cell r="BX240">
            <v>218.93</v>
          </cell>
          <cell r="BY240">
            <v>223.28</v>
          </cell>
          <cell r="BZ240">
            <v>227.63</v>
          </cell>
          <cell r="CA240">
            <v>231.98</v>
          </cell>
          <cell r="CB240">
            <v>236.33</v>
          </cell>
          <cell r="CC240">
            <v>214.58</v>
          </cell>
        </row>
        <row r="241">
          <cell r="AD241">
            <v>75</v>
          </cell>
          <cell r="AE241">
            <v>98.63</v>
          </cell>
          <cell r="AF241">
            <v>101.78</v>
          </cell>
          <cell r="AG241">
            <v>104.93</v>
          </cell>
          <cell r="AH241">
            <v>108.08</v>
          </cell>
          <cell r="AI241">
            <v>111.23</v>
          </cell>
          <cell r="AJ241">
            <v>114.38</v>
          </cell>
          <cell r="AK241">
            <v>117.53</v>
          </cell>
          <cell r="AL241">
            <v>120.68</v>
          </cell>
          <cell r="AM241">
            <v>123.83</v>
          </cell>
          <cell r="AN241">
            <v>126.98</v>
          </cell>
          <cell r="AO241">
            <v>130.13</v>
          </cell>
          <cell r="AP241">
            <v>133.28</v>
          </cell>
          <cell r="AQ241">
            <v>136.43</v>
          </cell>
          <cell r="AR241">
            <v>139.58000000000001</v>
          </cell>
          <cell r="AS241">
            <v>142.72999999999999</v>
          </cell>
          <cell r="AT241">
            <v>145.88</v>
          </cell>
          <cell r="AU241">
            <v>149.03</v>
          </cell>
          <cell r="AV241">
            <v>152.18</v>
          </cell>
          <cell r="AW241">
            <v>155.33000000000001</v>
          </cell>
          <cell r="AX241">
            <v>158.47999999999999</v>
          </cell>
          <cell r="AY241">
            <v>161.63</v>
          </cell>
          <cell r="AZ241">
            <v>164.78</v>
          </cell>
          <cell r="BA241">
            <v>167.93</v>
          </cell>
          <cell r="BB241">
            <v>171.08</v>
          </cell>
          <cell r="BC241">
            <v>155.33000000000001</v>
          </cell>
          <cell r="BD241">
            <v>75</v>
          </cell>
          <cell r="BE241">
            <v>138.08000000000001</v>
          </cell>
          <cell r="BF241">
            <v>142.49</v>
          </cell>
          <cell r="BG241">
            <v>146.9</v>
          </cell>
          <cell r="BH241">
            <v>151.31</v>
          </cell>
          <cell r="BI241">
            <v>155.72</v>
          </cell>
          <cell r="BJ241">
            <v>160.13</v>
          </cell>
          <cell r="BK241">
            <v>164.54</v>
          </cell>
          <cell r="BL241">
            <v>168.95</v>
          </cell>
          <cell r="BM241">
            <v>173.36</v>
          </cell>
          <cell r="BN241">
            <v>177.77</v>
          </cell>
          <cell r="BO241">
            <v>182.18</v>
          </cell>
          <cell r="BP241">
            <v>186.59</v>
          </cell>
          <cell r="BQ241">
            <v>191</v>
          </cell>
          <cell r="BR241">
            <v>195.41</v>
          </cell>
          <cell r="BS241">
            <v>199.82</v>
          </cell>
          <cell r="BT241">
            <v>204.23</v>
          </cell>
          <cell r="BU241">
            <v>208.64</v>
          </cell>
          <cell r="BV241">
            <v>213.05</v>
          </cell>
          <cell r="BW241">
            <v>217.46</v>
          </cell>
          <cell r="BX241">
            <v>221.87</v>
          </cell>
          <cell r="BY241">
            <v>226.28</v>
          </cell>
          <cell r="BZ241">
            <v>230.69</v>
          </cell>
          <cell r="CA241">
            <v>235.1</v>
          </cell>
          <cell r="CB241">
            <v>239.51</v>
          </cell>
          <cell r="CC241">
            <v>217.46</v>
          </cell>
        </row>
        <row r="242">
          <cell r="AD242">
            <v>76</v>
          </cell>
          <cell r="AE242">
            <v>90.94</v>
          </cell>
          <cell r="AF242">
            <v>103.13</v>
          </cell>
          <cell r="AG242">
            <v>106.32</v>
          </cell>
          <cell r="AH242">
            <v>109.51</v>
          </cell>
          <cell r="AI242">
            <v>112.71</v>
          </cell>
          <cell r="AJ242">
            <v>115.9</v>
          </cell>
          <cell r="AK242">
            <v>119.09</v>
          </cell>
          <cell r="AL242">
            <v>122.28</v>
          </cell>
          <cell r="AM242">
            <v>125.47</v>
          </cell>
          <cell r="AN242">
            <v>128.66999999999999</v>
          </cell>
          <cell r="AO242">
            <v>131.86000000000001</v>
          </cell>
          <cell r="AP242">
            <v>135.05000000000001</v>
          </cell>
          <cell r="AQ242">
            <v>138.24</v>
          </cell>
          <cell r="AR242">
            <v>141.43</v>
          </cell>
          <cell r="AS242">
            <v>144.63</v>
          </cell>
          <cell r="AT242">
            <v>147.82</v>
          </cell>
          <cell r="AU242">
            <v>151.01</v>
          </cell>
          <cell r="AV242">
            <v>154.19999999999999</v>
          </cell>
          <cell r="AW242">
            <v>157.38999999999999</v>
          </cell>
          <cell r="AX242">
            <v>160.59</v>
          </cell>
          <cell r="AY242">
            <v>163.78</v>
          </cell>
          <cell r="AZ242">
            <v>166.97</v>
          </cell>
          <cell r="BA242">
            <v>170.16</v>
          </cell>
          <cell r="BB242">
            <v>173.35</v>
          </cell>
          <cell r="BC242">
            <v>157.38999999999999</v>
          </cell>
          <cell r="BD242">
            <v>76</v>
          </cell>
          <cell r="BE242">
            <v>139.91</v>
          </cell>
          <cell r="BF242">
            <v>144.38</v>
          </cell>
          <cell r="BG242">
            <v>148.85</v>
          </cell>
          <cell r="BH242">
            <v>153.32</v>
          </cell>
          <cell r="BI242">
            <v>157.79</v>
          </cell>
          <cell r="BJ242">
            <v>162.26</v>
          </cell>
          <cell r="BK242">
            <v>166.73</v>
          </cell>
          <cell r="BL242">
            <v>171.19</v>
          </cell>
          <cell r="BM242">
            <v>175.66</v>
          </cell>
          <cell r="BN242">
            <v>180.13</v>
          </cell>
          <cell r="BO242">
            <v>184.6</v>
          </cell>
          <cell r="BP242">
            <v>189.07</v>
          </cell>
          <cell r="BQ242">
            <v>193.54</v>
          </cell>
          <cell r="BR242">
            <v>198.01</v>
          </cell>
          <cell r="BS242">
            <v>202.48</v>
          </cell>
          <cell r="BT242">
            <v>206.94</v>
          </cell>
          <cell r="BU242">
            <v>211.41</v>
          </cell>
          <cell r="BV242">
            <v>215.88</v>
          </cell>
          <cell r="BW242">
            <v>220.35</v>
          </cell>
          <cell r="BX242">
            <v>224.82</v>
          </cell>
          <cell r="BY242">
            <v>229.29</v>
          </cell>
          <cell r="BZ242">
            <v>233.76</v>
          </cell>
          <cell r="CA242">
            <v>238.23</v>
          </cell>
          <cell r="CB242">
            <v>242.7</v>
          </cell>
          <cell r="CC242">
            <v>220.35</v>
          </cell>
        </row>
        <row r="243">
          <cell r="AD243">
            <v>77</v>
          </cell>
          <cell r="AE243">
            <v>101.24</v>
          </cell>
          <cell r="AF243">
            <v>104.48</v>
          </cell>
          <cell r="AG243">
            <v>107.71</v>
          </cell>
          <cell r="AH243">
            <v>110.95</v>
          </cell>
          <cell r="AI243">
            <v>114.18</v>
          </cell>
          <cell r="AJ243">
            <v>117.41</v>
          </cell>
          <cell r="AK243">
            <v>120.65</v>
          </cell>
          <cell r="AL243">
            <v>123.88</v>
          </cell>
          <cell r="AM243">
            <v>127.12</v>
          </cell>
          <cell r="AN243">
            <v>130.35</v>
          </cell>
          <cell r="AO243">
            <v>133.58000000000001</v>
          </cell>
          <cell r="AP243">
            <v>136.82</v>
          </cell>
          <cell r="AQ243">
            <v>140.05000000000001</v>
          </cell>
          <cell r="AR243">
            <v>143.29</v>
          </cell>
          <cell r="AS243">
            <v>146.52000000000001</v>
          </cell>
          <cell r="AT243">
            <v>149.75</v>
          </cell>
          <cell r="AU243">
            <v>152.99</v>
          </cell>
          <cell r="AV243">
            <v>156.22</v>
          </cell>
          <cell r="AW243">
            <v>159.46</v>
          </cell>
          <cell r="AX243">
            <v>162.69</v>
          </cell>
          <cell r="AY243">
            <v>165.92</v>
          </cell>
          <cell r="AZ243">
            <v>169.16</v>
          </cell>
          <cell r="BA243">
            <v>172.39</v>
          </cell>
          <cell r="BB243">
            <v>175.63</v>
          </cell>
          <cell r="BC243">
            <v>159.46</v>
          </cell>
          <cell r="BD243">
            <v>77</v>
          </cell>
          <cell r="BE243">
            <v>141.74</v>
          </cell>
          <cell r="BF243">
            <v>146.27000000000001</v>
          </cell>
          <cell r="BG243">
            <v>150.80000000000001</v>
          </cell>
          <cell r="BH243">
            <v>155.32</v>
          </cell>
          <cell r="BI243">
            <v>159.85</v>
          </cell>
          <cell r="BJ243">
            <v>164.38</v>
          </cell>
          <cell r="BK243">
            <v>168.91</v>
          </cell>
          <cell r="BL243">
            <v>173.43</v>
          </cell>
          <cell r="BM243">
            <v>177.96</v>
          </cell>
          <cell r="BN243">
            <v>182.49</v>
          </cell>
          <cell r="BO243">
            <v>187.02</v>
          </cell>
          <cell r="BP243">
            <v>191.55</v>
          </cell>
          <cell r="BQ243">
            <v>196.07</v>
          </cell>
          <cell r="BR243">
            <v>200.6</v>
          </cell>
          <cell r="BS243">
            <v>205.13</v>
          </cell>
          <cell r="BT243">
            <v>209.66</v>
          </cell>
          <cell r="BU243">
            <v>214.18</v>
          </cell>
          <cell r="BV243">
            <v>218.71</v>
          </cell>
          <cell r="BW243">
            <v>223.24</v>
          </cell>
          <cell r="BX243">
            <v>227.77</v>
          </cell>
          <cell r="BY243">
            <v>232.29</v>
          </cell>
          <cell r="BZ243">
            <v>236.82</v>
          </cell>
          <cell r="CA243">
            <v>241.35</v>
          </cell>
          <cell r="CB243">
            <v>245.88</v>
          </cell>
          <cell r="CC243">
            <v>223.24</v>
          </cell>
        </row>
        <row r="244">
          <cell r="AD244">
            <v>78</v>
          </cell>
          <cell r="AE244">
            <v>102.55</v>
          </cell>
          <cell r="AF244">
            <v>105.83</v>
          </cell>
          <cell r="AG244">
            <v>109.1</v>
          </cell>
          <cell r="AH244">
            <v>112.38</v>
          </cell>
          <cell r="AI244">
            <v>115.65</v>
          </cell>
          <cell r="AJ244">
            <v>118.93</v>
          </cell>
          <cell r="AK244">
            <v>122.21</v>
          </cell>
          <cell r="AL244">
            <v>125.48</v>
          </cell>
          <cell r="AM244">
            <v>128.76</v>
          </cell>
          <cell r="AN244">
            <v>132.03</v>
          </cell>
          <cell r="AO244">
            <v>135.31</v>
          </cell>
          <cell r="AP244">
            <v>138.59</v>
          </cell>
          <cell r="AQ244">
            <v>141.86000000000001</v>
          </cell>
          <cell r="AR244">
            <v>145.13999999999999</v>
          </cell>
          <cell r="AS244">
            <v>148.41</v>
          </cell>
          <cell r="AT244">
            <v>151.69</v>
          </cell>
          <cell r="AU244">
            <v>154.97</v>
          </cell>
          <cell r="AV244">
            <v>158.24</v>
          </cell>
          <cell r="AW244">
            <v>161.52000000000001</v>
          </cell>
          <cell r="AX244">
            <v>164.79</v>
          </cell>
          <cell r="AY244">
            <v>168.07</v>
          </cell>
          <cell r="AZ244">
            <v>171.35</v>
          </cell>
          <cell r="BA244">
            <v>174.62</v>
          </cell>
          <cell r="BB244">
            <v>177.9</v>
          </cell>
          <cell r="BC244">
            <v>161.52000000000001</v>
          </cell>
          <cell r="BD244">
            <v>78</v>
          </cell>
          <cell r="BE244">
            <v>143.57</v>
          </cell>
          <cell r="BF244">
            <v>148.16</v>
          </cell>
          <cell r="BG244">
            <v>152.74</v>
          </cell>
          <cell r="BH244">
            <v>157.33000000000001</v>
          </cell>
          <cell r="BI244">
            <v>161.91999999999999</v>
          </cell>
          <cell r="BJ244">
            <v>166.5</v>
          </cell>
          <cell r="BK244">
            <v>171.09</v>
          </cell>
          <cell r="BL244">
            <v>175.68</v>
          </cell>
          <cell r="BM244">
            <v>180.26</v>
          </cell>
          <cell r="BN244">
            <v>184.85</v>
          </cell>
          <cell r="BO244">
            <v>189.43</v>
          </cell>
          <cell r="BP244">
            <v>194.02</v>
          </cell>
          <cell r="BQ244">
            <v>198.61</v>
          </cell>
          <cell r="BR244">
            <v>203.19</v>
          </cell>
          <cell r="BS244">
            <v>207.78</v>
          </cell>
          <cell r="BT244">
            <v>212.37</v>
          </cell>
          <cell r="BU244">
            <v>216.95</v>
          </cell>
          <cell r="BV244">
            <v>221.54</v>
          </cell>
          <cell r="BW244">
            <v>226.13</v>
          </cell>
          <cell r="BX244">
            <v>230.71</v>
          </cell>
          <cell r="BY244">
            <v>235.3</v>
          </cell>
          <cell r="BZ244">
            <v>239.89</v>
          </cell>
          <cell r="CA244">
            <v>244.47</v>
          </cell>
          <cell r="CB244">
            <v>249.06</v>
          </cell>
          <cell r="CC244">
            <v>226.13</v>
          </cell>
        </row>
        <row r="245">
          <cell r="AD245">
            <v>79</v>
          </cell>
          <cell r="AE245">
            <v>103.86</v>
          </cell>
          <cell r="AF245">
            <v>107.17</v>
          </cell>
          <cell r="AG245">
            <v>110.49</v>
          </cell>
          <cell r="AH245">
            <v>113.81</v>
          </cell>
          <cell r="AI245">
            <v>117.13</v>
          </cell>
          <cell r="AJ245">
            <v>120.45</v>
          </cell>
          <cell r="AK245">
            <v>123.76</v>
          </cell>
          <cell r="AL245">
            <v>127.08</v>
          </cell>
          <cell r="AM245">
            <v>130.4</v>
          </cell>
          <cell r="AN245">
            <v>133.72</v>
          </cell>
          <cell r="AO245">
            <v>137.04</v>
          </cell>
          <cell r="AP245">
            <v>140.36000000000001</v>
          </cell>
          <cell r="AQ245">
            <v>143.66999999999999</v>
          </cell>
          <cell r="AR245">
            <v>146.99</v>
          </cell>
          <cell r="AS245">
            <v>150.31</v>
          </cell>
          <cell r="AT245">
            <v>153.63</v>
          </cell>
          <cell r="AU245">
            <v>156.94999999999999</v>
          </cell>
          <cell r="AV245">
            <v>160.26</v>
          </cell>
          <cell r="AW245">
            <v>163.58000000000001</v>
          </cell>
          <cell r="AX245">
            <v>166.9</v>
          </cell>
          <cell r="AY245">
            <v>170.22</v>
          </cell>
          <cell r="AZ245">
            <v>173.54</v>
          </cell>
          <cell r="BA245">
            <v>176.85</v>
          </cell>
          <cell r="BB245">
            <v>180.17</v>
          </cell>
          <cell r="BC245">
            <v>163.58000000000001</v>
          </cell>
          <cell r="BD245">
            <v>79</v>
          </cell>
          <cell r="BE245">
            <v>145.4</v>
          </cell>
          <cell r="BF245">
            <v>150.04</v>
          </cell>
          <cell r="BG245">
            <v>154.69</v>
          </cell>
          <cell r="BH245">
            <v>159.33000000000001</v>
          </cell>
          <cell r="BI245">
            <v>163.98</v>
          </cell>
          <cell r="BJ245">
            <v>168.63</v>
          </cell>
          <cell r="BK245">
            <v>173.27</v>
          </cell>
          <cell r="BL245">
            <v>177.92</v>
          </cell>
          <cell r="BM245">
            <v>182.56</v>
          </cell>
          <cell r="BN245">
            <v>187.21</v>
          </cell>
          <cell r="BO245">
            <v>191.85</v>
          </cell>
          <cell r="BP245">
            <v>196.5</v>
          </cell>
          <cell r="BQ245">
            <v>201.14</v>
          </cell>
          <cell r="BR245">
            <v>205.79</v>
          </cell>
          <cell r="BS245">
            <v>210.43</v>
          </cell>
          <cell r="BT245">
            <v>215.08</v>
          </cell>
          <cell r="BU245">
            <v>219.72</v>
          </cell>
          <cell r="BV245">
            <v>224.37</v>
          </cell>
          <cell r="BW245">
            <v>229.01</v>
          </cell>
          <cell r="BX245">
            <v>233.66</v>
          </cell>
          <cell r="BY245">
            <v>238.3</v>
          </cell>
          <cell r="BZ245">
            <v>242.95</v>
          </cell>
          <cell r="CA245">
            <v>247.59</v>
          </cell>
          <cell r="CB245">
            <v>252.24</v>
          </cell>
          <cell r="CC245">
            <v>229.01</v>
          </cell>
        </row>
        <row r="246">
          <cell r="AD246">
            <v>80</v>
          </cell>
          <cell r="AE246">
            <v>105.16</v>
          </cell>
          <cell r="AF246">
            <v>108.52</v>
          </cell>
          <cell r="AG246">
            <v>111.88</v>
          </cell>
          <cell r="AH246">
            <v>115.24</v>
          </cell>
          <cell r="AI246">
            <v>118.6</v>
          </cell>
          <cell r="AJ246">
            <v>121.96</v>
          </cell>
          <cell r="AK246">
            <v>125.32</v>
          </cell>
          <cell r="AL246">
            <v>128.68</v>
          </cell>
          <cell r="AM246">
            <v>132.04</v>
          </cell>
          <cell r="AN246">
            <v>135.4</v>
          </cell>
          <cell r="AO246">
            <v>138.76</v>
          </cell>
          <cell r="AP246">
            <v>142.12</v>
          </cell>
          <cell r="AQ246">
            <v>145.47999999999999</v>
          </cell>
          <cell r="AR246">
            <v>148.84</v>
          </cell>
          <cell r="AS246">
            <v>152.19999999999999</v>
          </cell>
          <cell r="AT246">
            <v>155.56</v>
          </cell>
          <cell r="AU246">
            <v>158.91999999999999</v>
          </cell>
          <cell r="AV246">
            <v>162.28</v>
          </cell>
          <cell r="AW246">
            <v>165.64</v>
          </cell>
          <cell r="AX246">
            <v>169</v>
          </cell>
          <cell r="AY246">
            <v>172.36</v>
          </cell>
          <cell r="AZ246">
            <v>175.72</v>
          </cell>
          <cell r="BA246">
            <v>179.08</v>
          </cell>
          <cell r="BB246">
            <v>182.44</v>
          </cell>
          <cell r="BC246">
            <v>165.64</v>
          </cell>
          <cell r="BD246">
            <v>80</v>
          </cell>
          <cell r="BE246">
            <v>147.22999999999999</v>
          </cell>
          <cell r="BF246">
            <v>151.93</v>
          </cell>
          <cell r="BG246">
            <v>156.63999999999999</v>
          </cell>
          <cell r="BH246">
            <v>161.34</v>
          </cell>
          <cell r="BI246">
            <v>166.04</v>
          </cell>
          <cell r="BJ246">
            <v>170.75</v>
          </cell>
          <cell r="BK246">
            <v>175.45</v>
          </cell>
          <cell r="BL246">
            <v>180.16</v>
          </cell>
          <cell r="BM246">
            <v>184.86</v>
          </cell>
          <cell r="BN246">
            <v>189.56</v>
          </cell>
          <cell r="BO246">
            <v>194.27</v>
          </cell>
          <cell r="BP246">
            <v>198.97</v>
          </cell>
          <cell r="BQ246">
            <v>203.68</v>
          </cell>
          <cell r="BR246">
            <v>208.38</v>
          </cell>
          <cell r="BS246">
            <v>213.08</v>
          </cell>
          <cell r="BT246">
            <v>217.79</v>
          </cell>
          <cell r="BU246">
            <v>222.49</v>
          </cell>
          <cell r="BV246">
            <v>227.2</v>
          </cell>
          <cell r="BW246">
            <v>231.9</v>
          </cell>
          <cell r="BX246">
            <v>236.6</v>
          </cell>
          <cell r="BY246">
            <v>241.31</v>
          </cell>
          <cell r="BZ246">
            <v>246.01</v>
          </cell>
          <cell r="CA246">
            <v>250.72</v>
          </cell>
          <cell r="CB246">
            <v>255.42</v>
          </cell>
          <cell r="CC246">
            <v>231.9</v>
          </cell>
        </row>
        <row r="247">
          <cell r="AD247">
            <v>81</v>
          </cell>
          <cell r="AE247">
            <v>106.47</v>
          </cell>
          <cell r="AF247">
            <v>109.87</v>
          </cell>
          <cell r="AG247">
            <v>113.27</v>
          </cell>
          <cell r="AH247">
            <v>116.68</v>
          </cell>
          <cell r="AI247">
            <v>120.08</v>
          </cell>
          <cell r="AJ247">
            <v>123.48</v>
          </cell>
          <cell r="AK247">
            <v>126.88</v>
          </cell>
          <cell r="AL247">
            <v>130.28</v>
          </cell>
          <cell r="AM247">
            <v>133.69</v>
          </cell>
          <cell r="AN247">
            <v>137.09</v>
          </cell>
          <cell r="AO247">
            <v>140.49</v>
          </cell>
          <cell r="AP247">
            <v>143.88999999999999</v>
          </cell>
          <cell r="AQ247">
            <v>147.29</v>
          </cell>
          <cell r="AR247">
            <v>150.69999999999999</v>
          </cell>
          <cell r="AS247">
            <v>154.1</v>
          </cell>
          <cell r="AT247">
            <v>157.5</v>
          </cell>
          <cell r="AU247">
            <v>160.9</v>
          </cell>
          <cell r="AV247">
            <v>164.3</v>
          </cell>
          <cell r="AW247">
            <v>167.71</v>
          </cell>
          <cell r="AX247">
            <v>171.11</v>
          </cell>
          <cell r="AY247">
            <v>174.51</v>
          </cell>
          <cell r="AZ247">
            <v>177.91</v>
          </cell>
          <cell r="BA247">
            <v>181.31</v>
          </cell>
          <cell r="BB247">
            <v>184.72</v>
          </cell>
          <cell r="BC247">
            <v>167.71</v>
          </cell>
          <cell r="BD247">
            <v>81</v>
          </cell>
          <cell r="BE247">
            <v>149.06</v>
          </cell>
          <cell r="BF247">
            <v>153.82</v>
          </cell>
          <cell r="BG247">
            <v>158.58000000000001</v>
          </cell>
          <cell r="BH247">
            <v>163.35</v>
          </cell>
          <cell r="BI247">
            <v>168.11</v>
          </cell>
          <cell r="BJ247">
            <v>172.87</v>
          </cell>
          <cell r="BK247">
            <v>177.63</v>
          </cell>
          <cell r="BL247">
            <v>182.4</v>
          </cell>
          <cell r="BM247">
            <v>187.16</v>
          </cell>
          <cell r="BN247">
            <v>191.92</v>
          </cell>
          <cell r="BO247">
            <v>196.69</v>
          </cell>
          <cell r="BP247">
            <v>201.45</v>
          </cell>
          <cell r="BQ247">
            <v>206.21</v>
          </cell>
          <cell r="BR247">
            <v>210.97</v>
          </cell>
          <cell r="BS247">
            <v>215.74</v>
          </cell>
          <cell r="BT247">
            <v>220.5</v>
          </cell>
          <cell r="BU247">
            <v>225.26</v>
          </cell>
          <cell r="BV247">
            <v>230.03</v>
          </cell>
          <cell r="BW247">
            <v>234.79</v>
          </cell>
          <cell r="BX247">
            <v>239.55</v>
          </cell>
          <cell r="BY247">
            <v>244.31</v>
          </cell>
          <cell r="BZ247">
            <v>249.08</v>
          </cell>
          <cell r="CA247">
            <v>253.84</v>
          </cell>
          <cell r="CB247">
            <v>258.60000000000002</v>
          </cell>
          <cell r="CC247">
            <v>234.79</v>
          </cell>
        </row>
        <row r="248">
          <cell r="AD248">
            <v>82</v>
          </cell>
          <cell r="AE248">
            <v>107.78</v>
          </cell>
          <cell r="AF248">
            <v>111.22</v>
          </cell>
          <cell r="AG248">
            <v>114.66</v>
          </cell>
          <cell r="AH248">
            <v>118.11</v>
          </cell>
          <cell r="AI248">
            <v>121.55</v>
          </cell>
          <cell r="AJ248">
            <v>125</v>
          </cell>
          <cell r="AK248">
            <v>128.44</v>
          </cell>
          <cell r="AL248">
            <v>131.88</v>
          </cell>
          <cell r="AM248">
            <v>135.33000000000001</v>
          </cell>
          <cell r="AN248">
            <v>138.77000000000001</v>
          </cell>
          <cell r="AO248">
            <v>142.22</v>
          </cell>
          <cell r="AP248">
            <v>145.66</v>
          </cell>
          <cell r="AQ248">
            <v>149.1</v>
          </cell>
          <cell r="AR248">
            <v>152.55000000000001</v>
          </cell>
          <cell r="AS248">
            <v>155.99</v>
          </cell>
          <cell r="AT248">
            <v>159.44</v>
          </cell>
          <cell r="AU248">
            <v>162.88</v>
          </cell>
          <cell r="AV248">
            <v>166.32</v>
          </cell>
          <cell r="AW248">
            <v>169.77</v>
          </cell>
          <cell r="AX248">
            <v>173.21</v>
          </cell>
          <cell r="AY248">
            <v>176.66</v>
          </cell>
          <cell r="AZ248">
            <v>180.1</v>
          </cell>
          <cell r="BA248">
            <v>183.54</v>
          </cell>
          <cell r="BB248">
            <v>186.99</v>
          </cell>
          <cell r="BC248">
            <v>169.77</v>
          </cell>
          <cell r="BD248">
            <v>82</v>
          </cell>
          <cell r="BE248">
            <v>150.88999999999999</v>
          </cell>
          <cell r="BF248">
            <v>155.71</v>
          </cell>
          <cell r="BG248">
            <v>160.53</v>
          </cell>
          <cell r="BH248">
            <v>165.35</v>
          </cell>
          <cell r="BI248">
            <v>170.17</v>
          </cell>
          <cell r="BJ248">
            <v>174.99</v>
          </cell>
          <cell r="BK248">
            <v>179.82</v>
          </cell>
          <cell r="BL248">
            <v>184.64</v>
          </cell>
          <cell r="BM248">
            <v>189.46</v>
          </cell>
          <cell r="BN248">
            <v>194.28</v>
          </cell>
          <cell r="BO248">
            <v>199.1</v>
          </cell>
          <cell r="BP248">
            <v>203.92</v>
          </cell>
          <cell r="BQ248">
            <v>208.75</v>
          </cell>
          <cell r="BR248">
            <v>213.57</v>
          </cell>
          <cell r="BS248">
            <v>218.39</v>
          </cell>
          <cell r="BT248">
            <v>223.21</v>
          </cell>
          <cell r="BU248">
            <v>228.03</v>
          </cell>
          <cell r="BV248">
            <v>232.85</v>
          </cell>
          <cell r="BW248">
            <v>237.68</v>
          </cell>
          <cell r="BX248">
            <v>242.5</v>
          </cell>
          <cell r="BY248">
            <v>247.32</v>
          </cell>
          <cell r="BZ248">
            <v>252.14</v>
          </cell>
          <cell r="CA248">
            <v>256.95999999999998</v>
          </cell>
          <cell r="CB248">
            <v>261.77999999999997</v>
          </cell>
          <cell r="CC248">
            <v>237.67</v>
          </cell>
        </row>
        <row r="249">
          <cell r="AD249">
            <v>83</v>
          </cell>
          <cell r="AE249">
            <v>109.08</v>
          </cell>
          <cell r="AF249">
            <v>112.57</v>
          </cell>
          <cell r="AG249">
            <v>116.05</v>
          </cell>
          <cell r="AH249">
            <v>119.54</v>
          </cell>
          <cell r="AI249">
            <v>123.03</v>
          </cell>
          <cell r="AJ249">
            <v>126.51</v>
          </cell>
          <cell r="AK249">
            <v>130</v>
          </cell>
          <cell r="AL249">
            <v>133.47999999999999</v>
          </cell>
          <cell r="AM249">
            <v>136.97</v>
          </cell>
          <cell r="AN249">
            <v>140.46</v>
          </cell>
          <cell r="AO249">
            <v>143.94</v>
          </cell>
          <cell r="AP249">
            <v>147.43</v>
          </cell>
          <cell r="AQ249">
            <v>150.91</v>
          </cell>
          <cell r="AR249">
            <v>154.4</v>
          </cell>
          <cell r="AS249">
            <v>157.88999999999999</v>
          </cell>
          <cell r="AT249">
            <v>161.37</v>
          </cell>
          <cell r="AU249">
            <v>164.86</v>
          </cell>
          <cell r="AV249">
            <v>168.34</v>
          </cell>
          <cell r="AW249">
            <v>171.83</v>
          </cell>
          <cell r="AX249">
            <v>175.32</v>
          </cell>
          <cell r="AY249">
            <v>178.8</v>
          </cell>
          <cell r="AZ249">
            <v>182.29</v>
          </cell>
          <cell r="BA249">
            <v>185.77</v>
          </cell>
          <cell r="BB249">
            <v>189.26</v>
          </cell>
          <cell r="BC249">
            <v>171.83</v>
          </cell>
          <cell r="BD249">
            <v>83</v>
          </cell>
          <cell r="BE249">
            <v>152.71</v>
          </cell>
          <cell r="BF249">
            <v>157.6</v>
          </cell>
          <cell r="BG249">
            <v>162.47999999999999</v>
          </cell>
          <cell r="BH249">
            <v>167.36</v>
          </cell>
          <cell r="BI249">
            <v>172.24</v>
          </cell>
          <cell r="BJ249">
            <v>177.12</v>
          </cell>
          <cell r="BK249">
            <v>182</v>
          </cell>
          <cell r="BL249">
            <v>186.88</v>
          </cell>
          <cell r="BM249">
            <v>191.76</v>
          </cell>
          <cell r="BN249">
            <v>196.64</v>
          </cell>
          <cell r="BO249">
            <v>201.52</v>
          </cell>
          <cell r="BP249">
            <v>206.4</v>
          </cell>
          <cell r="BQ249">
            <v>211.28</v>
          </cell>
          <cell r="BR249">
            <v>216.16</v>
          </cell>
          <cell r="BS249">
            <v>221.04</v>
          </cell>
          <cell r="BT249">
            <v>225.92</v>
          </cell>
          <cell r="BU249">
            <v>230.8</v>
          </cell>
          <cell r="BV249">
            <v>235.68</v>
          </cell>
          <cell r="BW249">
            <v>240.56</v>
          </cell>
          <cell r="BX249">
            <v>245.44</v>
          </cell>
          <cell r="BY249">
            <v>250.32</v>
          </cell>
          <cell r="BZ249">
            <v>255.2</v>
          </cell>
          <cell r="CA249">
            <v>260.08</v>
          </cell>
          <cell r="CB249">
            <v>264.95999999999998</v>
          </cell>
          <cell r="CC249">
            <v>240.56</v>
          </cell>
        </row>
        <row r="250">
          <cell r="AD250">
            <v>84</v>
          </cell>
          <cell r="AE250">
            <v>110.39</v>
          </cell>
          <cell r="AF250">
            <v>113.92</v>
          </cell>
          <cell r="AG250">
            <v>117.44</v>
          </cell>
          <cell r="AH250">
            <v>120.97</v>
          </cell>
          <cell r="AI250">
            <v>124.5</v>
          </cell>
          <cell r="AJ250">
            <v>128.03</v>
          </cell>
          <cell r="AK250">
            <v>131.56</v>
          </cell>
          <cell r="AL250">
            <v>135.08000000000001</v>
          </cell>
          <cell r="AM250">
            <v>138.61000000000001</v>
          </cell>
          <cell r="AN250">
            <v>142.13999999999999</v>
          </cell>
          <cell r="AO250">
            <v>145.66999999999999</v>
          </cell>
          <cell r="AP250">
            <v>149.19999999999999</v>
          </cell>
          <cell r="AQ250">
            <v>152.72999999999999</v>
          </cell>
          <cell r="AR250">
            <v>156.25</v>
          </cell>
          <cell r="AS250">
            <v>159.78</v>
          </cell>
          <cell r="AT250">
            <v>163.31</v>
          </cell>
          <cell r="AU250">
            <v>166.84</v>
          </cell>
          <cell r="AV250">
            <v>170.37</v>
          </cell>
          <cell r="AW250">
            <v>173.89</v>
          </cell>
          <cell r="AX250">
            <v>177.42</v>
          </cell>
          <cell r="AY250">
            <v>180.95</v>
          </cell>
          <cell r="AZ250">
            <v>184.48</v>
          </cell>
          <cell r="BA250">
            <v>188.01</v>
          </cell>
          <cell r="BB250">
            <v>191.53</v>
          </cell>
          <cell r="BC250">
            <v>173.89</v>
          </cell>
          <cell r="BD250">
            <v>84</v>
          </cell>
          <cell r="BE250">
            <v>154.54</v>
          </cell>
          <cell r="BF250">
            <v>159.47999999999999</v>
          </cell>
          <cell r="BG250">
            <v>164.42</v>
          </cell>
          <cell r="BH250">
            <v>169.36</v>
          </cell>
          <cell r="BI250">
            <v>174.3</v>
          </cell>
          <cell r="BJ250">
            <v>179.24</v>
          </cell>
          <cell r="BK250">
            <v>184.18</v>
          </cell>
          <cell r="BL250">
            <v>189.12</v>
          </cell>
          <cell r="BM250">
            <v>194.06</v>
          </cell>
          <cell r="BN250">
            <v>199</v>
          </cell>
          <cell r="BO250">
            <v>203.94</v>
          </cell>
          <cell r="BP250">
            <v>208.88</v>
          </cell>
          <cell r="BQ250">
            <v>213.81</v>
          </cell>
          <cell r="BR250">
            <v>218.75</v>
          </cell>
          <cell r="BS250">
            <v>223.69</v>
          </cell>
          <cell r="BT250">
            <v>228.63</v>
          </cell>
          <cell r="BU250">
            <v>233.57</v>
          </cell>
          <cell r="BV250">
            <v>238.51</v>
          </cell>
          <cell r="BW250">
            <v>243.45</v>
          </cell>
          <cell r="BX250">
            <v>248.39</v>
          </cell>
          <cell r="BY250">
            <v>253.33</v>
          </cell>
          <cell r="BZ250">
            <v>258.27</v>
          </cell>
          <cell r="CA250">
            <v>263.20999999999998</v>
          </cell>
          <cell r="CB250">
            <v>268.14999999999998</v>
          </cell>
          <cell r="CC250">
            <v>243.45</v>
          </cell>
        </row>
        <row r="251">
          <cell r="AD251">
            <v>85</v>
          </cell>
          <cell r="AE251">
            <v>111.69</v>
          </cell>
          <cell r="AF251">
            <v>115.26</v>
          </cell>
          <cell r="AG251">
            <v>118.83</v>
          </cell>
          <cell r="AH251">
            <v>122.4</v>
          </cell>
          <cell r="AI251">
            <v>125.97</v>
          </cell>
          <cell r="AJ251">
            <v>129.54</v>
          </cell>
          <cell r="AK251">
            <v>133.11000000000001</v>
          </cell>
          <cell r="AL251">
            <v>136.68</v>
          </cell>
          <cell r="AM251">
            <v>140.26</v>
          </cell>
          <cell r="AN251">
            <v>143.83000000000001</v>
          </cell>
          <cell r="AO251">
            <v>147.4</v>
          </cell>
          <cell r="AP251">
            <v>150.97</v>
          </cell>
          <cell r="AQ251">
            <v>154.54</v>
          </cell>
          <cell r="AR251">
            <v>158.11000000000001</v>
          </cell>
          <cell r="AS251">
            <v>161.68</v>
          </cell>
          <cell r="AT251">
            <v>165.25</v>
          </cell>
          <cell r="AU251">
            <v>168.82</v>
          </cell>
          <cell r="AV251">
            <v>172.39</v>
          </cell>
          <cell r="AW251">
            <v>175.96</v>
          </cell>
          <cell r="AX251">
            <v>179.53</v>
          </cell>
          <cell r="AY251">
            <v>183.1</v>
          </cell>
          <cell r="AZ251">
            <v>186.67</v>
          </cell>
          <cell r="BA251">
            <v>190.24</v>
          </cell>
          <cell r="BB251">
            <v>193.81</v>
          </cell>
          <cell r="BC251">
            <v>175.95</v>
          </cell>
          <cell r="BD251">
            <v>85</v>
          </cell>
          <cell r="BE251">
            <v>156.37</v>
          </cell>
          <cell r="BF251">
            <v>161.37</v>
          </cell>
          <cell r="BG251">
            <v>166.37</v>
          </cell>
          <cell r="BH251">
            <v>171.37</v>
          </cell>
          <cell r="BI251">
            <v>176.36</v>
          </cell>
          <cell r="BJ251">
            <v>181.36</v>
          </cell>
          <cell r="BK251">
            <v>186.36</v>
          </cell>
          <cell r="BL251">
            <v>191.36</v>
          </cell>
          <cell r="BM251">
            <v>196.36</v>
          </cell>
          <cell r="BN251">
            <v>201.36</v>
          </cell>
          <cell r="BO251">
            <v>206.35</v>
          </cell>
          <cell r="BP251">
            <v>211.35</v>
          </cell>
          <cell r="BQ251">
            <v>216.35</v>
          </cell>
          <cell r="BR251">
            <v>221.35</v>
          </cell>
          <cell r="BS251">
            <v>226.35</v>
          </cell>
          <cell r="BT251">
            <v>231.34</v>
          </cell>
          <cell r="BU251">
            <v>236.34</v>
          </cell>
          <cell r="BV251">
            <v>241.34</v>
          </cell>
          <cell r="BW251">
            <v>246.34</v>
          </cell>
          <cell r="BX251">
            <v>251.34</v>
          </cell>
          <cell r="BY251">
            <v>256.33</v>
          </cell>
          <cell r="BZ251">
            <v>261.33</v>
          </cell>
          <cell r="CA251">
            <v>266.33</v>
          </cell>
          <cell r="CB251">
            <v>271.33</v>
          </cell>
          <cell r="CC251">
            <v>246.34</v>
          </cell>
        </row>
        <row r="252">
          <cell r="AD252">
            <v>86</v>
          </cell>
          <cell r="AE252">
            <v>113</v>
          </cell>
          <cell r="AF252">
            <v>116.61</v>
          </cell>
          <cell r="AG252">
            <v>120.23</v>
          </cell>
          <cell r="AH252">
            <v>123.84</v>
          </cell>
          <cell r="AI252">
            <v>127.45</v>
          </cell>
          <cell r="AJ252">
            <v>131.06</v>
          </cell>
          <cell r="AK252">
            <v>134.66999999999999</v>
          </cell>
          <cell r="AL252">
            <v>138.29</v>
          </cell>
          <cell r="AM252">
            <v>141.9</v>
          </cell>
          <cell r="AN252">
            <v>145.51</v>
          </cell>
          <cell r="AO252">
            <v>149.12</v>
          </cell>
          <cell r="AP252">
            <v>152.72999999999999</v>
          </cell>
          <cell r="AQ252">
            <v>156.35</v>
          </cell>
          <cell r="AR252">
            <v>159.96</v>
          </cell>
          <cell r="AS252">
            <v>163.57</v>
          </cell>
          <cell r="AT252">
            <v>167.18</v>
          </cell>
          <cell r="AU252">
            <v>170.79</v>
          </cell>
          <cell r="AV252">
            <v>174.41</v>
          </cell>
          <cell r="AW252">
            <v>178.02</v>
          </cell>
          <cell r="AX252">
            <v>181.63</v>
          </cell>
          <cell r="AY252">
            <v>185.24</v>
          </cell>
          <cell r="AZ252">
            <v>188.85</v>
          </cell>
          <cell r="BA252">
            <v>192.47</v>
          </cell>
          <cell r="BB252">
            <v>196.08</v>
          </cell>
          <cell r="BC252">
            <v>178.02</v>
          </cell>
          <cell r="BD252">
            <v>86</v>
          </cell>
          <cell r="BE252">
            <v>158.19999999999999</v>
          </cell>
          <cell r="BF252">
            <v>163.26</v>
          </cell>
          <cell r="BG252">
            <v>168.32</v>
          </cell>
          <cell r="BH252">
            <v>173.37</v>
          </cell>
          <cell r="BI252">
            <v>178.43</v>
          </cell>
          <cell r="BJ252">
            <v>193.49</v>
          </cell>
          <cell r="BK252">
            <v>188.54</v>
          </cell>
          <cell r="BL252">
            <v>193.6</v>
          </cell>
          <cell r="BM252">
            <v>198.66</v>
          </cell>
          <cell r="BN252">
            <v>203.71</v>
          </cell>
          <cell r="BO252">
            <v>208.77</v>
          </cell>
          <cell r="BP252">
            <v>213.83</v>
          </cell>
          <cell r="BQ252">
            <v>218.88</v>
          </cell>
          <cell r="BR252">
            <v>223.94</v>
          </cell>
          <cell r="BS252">
            <v>229</v>
          </cell>
          <cell r="BT252">
            <v>234.05</v>
          </cell>
          <cell r="BU252">
            <v>239.11</v>
          </cell>
          <cell r="BV252">
            <v>244.17</v>
          </cell>
          <cell r="BW252">
            <v>249.22</v>
          </cell>
          <cell r="BX252">
            <v>254.28</v>
          </cell>
          <cell r="BY252">
            <v>259.33999999999997</v>
          </cell>
          <cell r="BZ252">
            <v>264.39999999999998</v>
          </cell>
          <cell r="CA252">
            <v>269.45</v>
          </cell>
          <cell r="CB252">
            <v>274.51</v>
          </cell>
          <cell r="CC252">
            <v>249.22</v>
          </cell>
        </row>
        <row r="253">
          <cell r="AD253">
            <v>87</v>
          </cell>
          <cell r="AE253">
            <v>114.31</v>
          </cell>
          <cell r="AF253">
            <v>117.96</v>
          </cell>
          <cell r="AG253">
            <v>121.62</v>
          </cell>
          <cell r="AH253">
            <v>125.27</v>
          </cell>
          <cell r="AI253">
            <v>128.91999999999999</v>
          </cell>
          <cell r="AJ253">
            <v>132.58000000000001</v>
          </cell>
          <cell r="AK253">
            <v>136.22999999999999</v>
          </cell>
          <cell r="AL253">
            <v>139.88999999999999</v>
          </cell>
          <cell r="AM253">
            <v>143.54</v>
          </cell>
          <cell r="AN253">
            <v>147.19</v>
          </cell>
          <cell r="AO253">
            <v>150.85</v>
          </cell>
          <cell r="AP253">
            <v>154.5</v>
          </cell>
          <cell r="AQ253">
            <v>158.16</v>
          </cell>
          <cell r="AR253">
            <v>161.81</v>
          </cell>
          <cell r="AS253">
            <v>165.46</v>
          </cell>
          <cell r="AT253">
            <v>169.12</v>
          </cell>
          <cell r="AU253">
            <v>172.77</v>
          </cell>
          <cell r="AV253">
            <v>176.43</v>
          </cell>
          <cell r="AW253">
            <v>180.08</v>
          </cell>
          <cell r="AX253">
            <v>183.73</v>
          </cell>
          <cell r="AY253">
            <v>187.39</v>
          </cell>
          <cell r="AZ253">
            <v>191.04</v>
          </cell>
          <cell r="BA253">
            <v>194.7</v>
          </cell>
          <cell r="BB253">
            <v>198.35</v>
          </cell>
          <cell r="BC253">
            <v>180.08</v>
          </cell>
          <cell r="BD253">
            <v>87</v>
          </cell>
          <cell r="BE253">
            <v>160.03</v>
          </cell>
          <cell r="BF253">
            <v>165.15</v>
          </cell>
          <cell r="BG253">
            <v>170.26</v>
          </cell>
          <cell r="BH253">
            <v>175.38</v>
          </cell>
          <cell r="BI253">
            <v>180.49</v>
          </cell>
          <cell r="BJ253">
            <v>185.61</v>
          </cell>
          <cell r="BK253">
            <v>190.72</v>
          </cell>
          <cell r="BL253">
            <v>195.84</v>
          </cell>
          <cell r="BM253">
            <v>200.96</v>
          </cell>
          <cell r="BN253">
            <v>206.07</v>
          </cell>
          <cell r="BO253">
            <v>211.19</v>
          </cell>
          <cell r="BP253">
            <v>216.3</v>
          </cell>
          <cell r="BQ253">
            <v>221.42</v>
          </cell>
          <cell r="BR253">
            <v>226.53</v>
          </cell>
          <cell r="BS253">
            <v>231.65</v>
          </cell>
          <cell r="BT253">
            <v>236.77</v>
          </cell>
          <cell r="BU253">
            <v>241.88</v>
          </cell>
          <cell r="BV253">
            <v>247</v>
          </cell>
          <cell r="BW253">
            <v>252.11</v>
          </cell>
          <cell r="BX253">
            <v>257.23</v>
          </cell>
          <cell r="BY253">
            <v>262.33999999999997</v>
          </cell>
          <cell r="BZ253">
            <v>267.45999999999998</v>
          </cell>
          <cell r="CA253">
            <v>272.57</v>
          </cell>
          <cell r="CB253">
            <v>277.69</v>
          </cell>
          <cell r="CC253">
            <v>252.11</v>
          </cell>
        </row>
        <row r="254">
          <cell r="AD254">
            <v>88</v>
          </cell>
          <cell r="AE254">
            <v>115.61</v>
          </cell>
          <cell r="AF254">
            <v>119.31</v>
          </cell>
          <cell r="AG254">
            <v>123.01</v>
          </cell>
          <cell r="AH254">
            <v>126.7</v>
          </cell>
          <cell r="AI254">
            <v>130.4</v>
          </cell>
          <cell r="AJ254">
            <v>134.09</v>
          </cell>
          <cell r="AK254">
            <v>137.79</v>
          </cell>
          <cell r="AL254">
            <v>141.49</v>
          </cell>
          <cell r="AM254">
            <v>145.18</v>
          </cell>
          <cell r="AN254">
            <v>148.88</v>
          </cell>
          <cell r="AO254">
            <v>152.57</v>
          </cell>
          <cell r="AP254">
            <v>156.27000000000001</v>
          </cell>
          <cell r="AQ254">
            <v>159.97</v>
          </cell>
          <cell r="AR254">
            <v>163.66</v>
          </cell>
          <cell r="AS254">
            <v>167.36</v>
          </cell>
          <cell r="AT254">
            <v>171.05</v>
          </cell>
          <cell r="AU254">
            <v>174.75</v>
          </cell>
          <cell r="AV254">
            <v>178.45</v>
          </cell>
          <cell r="AW254">
            <v>182.14</v>
          </cell>
          <cell r="AX254">
            <v>185.84</v>
          </cell>
          <cell r="AY254">
            <v>189.53</v>
          </cell>
          <cell r="AZ254">
            <v>193.23</v>
          </cell>
          <cell r="BA254">
            <v>196.93</v>
          </cell>
          <cell r="BB254">
            <v>200.62</v>
          </cell>
          <cell r="BC254">
            <v>182.14</v>
          </cell>
          <cell r="BD254">
            <v>88</v>
          </cell>
          <cell r="BE254">
            <v>161.86000000000001</v>
          </cell>
          <cell r="BF254">
            <v>167.03</v>
          </cell>
          <cell r="BG254">
            <v>172.21</v>
          </cell>
          <cell r="BH254">
            <v>177.38</v>
          </cell>
          <cell r="BI254">
            <v>182.56</v>
          </cell>
          <cell r="BJ254">
            <v>187.73</v>
          </cell>
          <cell r="BK254">
            <v>192.91</v>
          </cell>
          <cell r="BL254">
            <v>198.08</v>
          </cell>
          <cell r="BM254">
            <v>203.26</v>
          </cell>
          <cell r="BN254">
            <v>208.43</v>
          </cell>
          <cell r="BO254">
            <v>213.6</v>
          </cell>
          <cell r="BP254">
            <v>218.78</v>
          </cell>
          <cell r="BQ254">
            <v>223.95</v>
          </cell>
          <cell r="BR254">
            <v>229.13</v>
          </cell>
          <cell r="BS254">
            <v>234.3</v>
          </cell>
          <cell r="BT254">
            <v>239.48</v>
          </cell>
          <cell r="BU254">
            <v>244.65</v>
          </cell>
          <cell r="BV254">
            <v>249.83</v>
          </cell>
          <cell r="BW254">
            <v>255</v>
          </cell>
          <cell r="BX254">
            <v>260.17</v>
          </cell>
          <cell r="BY254">
            <v>265.35000000000002</v>
          </cell>
          <cell r="BZ254">
            <v>270.52</v>
          </cell>
          <cell r="CA254">
            <v>275.7</v>
          </cell>
          <cell r="CB254">
            <v>280.87</v>
          </cell>
          <cell r="CC254">
            <v>255</v>
          </cell>
        </row>
        <row r="255">
          <cell r="AD255">
            <v>89</v>
          </cell>
          <cell r="AE255">
            <v>116.92</v>
          </cell>
          <cell r="AF255">
            <v>120.66</v>
          </cell>
          <cell r="AG255">
            <v>124.4</v>
          </cell>
          <cell r="AH255">
            <v>128.13</v>
          </cell>
          <cell r="AI255">
            <v>131.87</v>
          </cell>
          <cell r="AJ255">
            <v>135.61000000000001</v>
          </cell>
          <cell r="AK255">
            <v>139.35</v>
          </cell>
          <cell r="AL255">
            <v>143.09</v>
          </cell>
          <cell r="AM255">
            <v>146.83000000000001</v>
          </cell>
          <cell r="AN255">
            <v>150.56</v>
          </cell>
          <cell r="AO255">
            <v>154.30000000000001</v>
          </cell>
          <cell r="AP255">
            <v>158.04</v>
          </cell>
          <cell r="AQ255">
            <v>161.78</v>
          </cell>
          <cell r="AR255">
            <v>165.52</v>
          </cell>
          <cell r="AS255">
            <v>169.25</v>
          </cell>
          <cell r="AT255">
            <v>172.99</v>
          </cell>
          <cell r="AU255">
            <v>176.73</v>
          </cell>
          <cell r="AV255">
            <v>180.47</v>
          </cell>
          <cell r="AW255">
            <v>184.21</v>
          </cell>
          <cell r="AX255">
            <v>187.94</v>
          </cell>
          <cell r="AY255">
            <v>191.68</v>
          </cell>
          <cell r="AZ255">
            <v>195.42</v>
          </cell>
          <cell r="BA255">
            <v>199.16</v>
          </cell>
          <cell r="BB255">
            <v>202.9</v>
          </cell>
          <cell r="BC255">
            <v>184.2</v>
          </cell>
          <cell r="BD255">
            <v>89</v>
          </cell>
          <cell r="BE255">
            <v>163.69</v>
          </cell>
          <cell r="BF255">
            <v>168.92</v>
          </cell>
          <cell r="BG255">
            <v>174.16</v>
          </cell>
          <cell r="BH255">
            <v>179.39</v>
          </cell>
          <cell r="BI255">
            <v>184.62</v>
          </cell>
          <cell r="BJ255">
            <v>189.85</v>
          </cell>
          <cell r="BK255">
            <v>195.09</v>
          </cell>
          <cell r="BL255">
            <v>200.32</v>
          </cell>
          <cell r="BM255">
            <v>205.55</v>
          </cell>
          <cell r="BN255">
            <v>210.79</v>
          </cell>
          <cell r="BO255">
            <v>216.02</v>
          </cell>
          <cell r="BP255">
            <v>221.25</v>
          </cell>
          <cell r="BQ255">
            <v>226.49</v>
          </cell>
          <cell r="BR255">
            <v>231.72</v>
          </cell>
          <cell r="BS255">
            <v>236.95</v>
          </cell>
          <cell r="BT255">
            <v>242.19</v>
          </cell>
          <cell r="BU255">
            <v>247.42</v>
          </cell>
          <cell r="BV255">
            <v>252.65</v>
          </cell>
          <cell r="BW255">
            <v>257.89</v>
          </cell>
          <cell r="BX255">
            <v>263.12</v>
          </cell>
          <cell r="BY255">
            <v>268.35000000000002</v>
          </cell>
          <cell r="BZ255">
            <v>273.58999999999997</v>
          </cell>
          <cell r="CA255">
            <v>278.82</v>
          </cell>
          <cell r="CB255">
            <v>284.05</v>
          </cell>
          <cell r="CC255">
            <v>257.89</v>
          </cell>
        </row>
        <row r="256">
          <cell r="AD256">
            <v>90</v>
          </cell>
          <cell r="AE256">
            <v>118.23</v>
          </cell>
          <cell r="AF256">
            <v>122.01</v>
          </cell>
          <cell r="AG256">
            <v>125.79</v>
          </cell>
          <cell r="AH256">
            <v>129.57</v>
          </cell>
          <cell r="AI256">
            <v>133.35</v>
          </cell>
          <cell r="AJ256">
            <v>137.13</v>
          </cell>
          <cell r="AK256">
            <v>140.91</v>
          </cell>
          <cell r="AL256">
            <v>144.69</v>
          </cell>
          <cell r="AM256">
            <v>148.47</v>
          </cell>
          <cell r="AN256">
            <v>152.25</v>
          </cell>
          <cell r="AO256">
            <v>156.03</v>
          </cell>
          <cell r="AP256">
            <v>159.81</v>
          </cell>
          <cell r="AQ256">
            <v>163.59</v>
          </cell>
          <cell r="AR256">
            <v>167.37</v>
          </cell>
          <cell r="AS256">
            <v>171.15</v>
          </cell>
          <cell r="AT256">
            <v>174.93</v>
          </cell>
          <cell r="AU256">
            <v>178.71</v>
          </cell>
          <cell r="AV256">
            <v>182.49</v>
          </cell>
          <cell r="AW256">
            <v>186.27</v>
          </cell>
          <cell r="AX256">
            <v>190.05</v>
          </cell>
          <cell r="AY256">
            <v>193.83</v>
          </cell>
          <cell r="AZ256">
            <v>197.61</v>
          </cell>
          <cell r="BA256">
            <v>201.39</v>
          </cell>
          <cell r="BB256">
            <v>205.17</v>
          </cell>
          <cell r="BC256">
            <v>186.27</v>
          </cell>
          <cell r="BD256">
            <v>90</v>
          </cell>
          <cell r="BE256">
            <v>165.52</v>
          </cell>
          <cell r="BF256">
            <v>170.81</v>
          </cell>
          <cell r="BG256">
            <v>176.1</v>
          </cell>
          <cell r="BH256">
            <v>181.39</v>
          </cell>
          <cell r="BI256">
            <v>186.69</v>
          </cell>
          <cell r="BJ256">
            <v>191.98</v>
          </cell>
          <cell r="BK256">
            <v>197.27</v>
          </cell>
          <cell r="BL256">
            <v>202.56</v>
          </cell>
          <cell r="BM256">
            <v>207.85</v>
          </cell>
          <cell r="BN256">
            <v>213.15</v>
          </cell>
          <cell r="BO256">
            <v>218.44</v>
          </cell>
          <cell r="BP256">
            <v>223.73</v>
          </cell>
          <cell r="BQ256">
            <v>229.02</v>
          </cell>
          <cell r="BR256">
            <v>234.31</v>
          </cell>
          <cell r="BS256">
            <v>239.61</v>
          </cell>
          <cell r="BT256">
            <v>244.9</v>
          </cell>
          <cell r="BU256">
            <v>250.19</v>
          </cell>
          <cell r="BV256">
            <v>255.48</v>
          </cell>
          <cell r="BW256">
            <v>260.77</v>
          </cell>
          <cell r="BX256">
            <v>266.07</v>
          </cell>
          <cell r="BY256">
            <v>271.36</v>
          </cell>
          <cell r="BZ256">
            <v>276.64999999999998</v>
          </cell>
          <cell r="CA256">
            <v>281.94</v>
          </cell>
          <cell r="CB256">
            <v>287.23</v>
          </cell>
          <cell r="CC256">
            <v>260.77</v>
          </cell>
        </row>
        <row r="257">
          <cell r="AD257">
            <v>91</v>
          </cell>
          <cell r="AE257">
            <v>119.53</v>
          </cell>
          <cell r="AF257">
            <v>123.36</v>
          </cell>
          <cell r="AG257">
            <v>127.18</v>
          </cell>
          <cell r="AH257">
            <v>131</v>
          </cell>
          <cell r="AI257">
            <v>134.82</v>
          </cell>
          <cell r="AJ257">
            <v>138.63999999999999</v>
          </cell>
          <cell r="AK257">
            <v>142.47</v>
          </cell>
          <cell r="AL257">
            <v>146.29</v>
          </cell>
          <cell r="AM257">
            <v>150.11000000000001</v>
          </cell>
          <cell r="AN257">
            <v>153.93</v>
          </cell>
          <cell r="AO257">
            <v>157.75</v>
          </cell>
          <cell r="AP257">
            <v>161.58000000000001</v>
          </cell>
          <cell r="AQ257">
            <v>165.4</v>
          </cell>
          <cell r="AR257">
            <v>169.22</v>
          </cell>
          <cell r="AS257">
            <v>173.04</v>
          </cell>
          <cell r="AT257">
            <v>176.86</v>
          </cell>
          <cell r="AU257">
            <v>180.69</v>
          </cell>
          <cell r="AV257">
            <v>184.51</v>
          </cell>
          <cell r="AW257">
            <v>188.33</v>
          </cell>
          <cell r="AX257">
            <v>192.15</v>
          </cell>
          <cell r="AY257">
            <v>195.97</v>
          </cell>
          <cell r="AZ257">
            <v>199.8</v>
          </cell>
          <cell r="BA257">
            <v>203.62</v>
          </cell>
          <cell r="BB257">
            <v>207.44</v>
          </cell>
          <cell r="BC257">
            <v>188.33</v>
          </cell>
          <cell r="BD257">
            <v>91</v>
          </cell>
          <cell r="BE257">
            <v>167.35</v>
          </cell>
          <cell r="BF257">
            <v>172.7</v>
          </cell>
          <cell r="BG257">
            <v>178.05</v>
          </cell>
          <cell r="BH257">
            <v>183.4</v>
          </cell>
          <cell r="BI257">
            <v>188.75</v>
          </cell>
          <cell r="BJ257">
            <v>194.1</v>
          </cell>
          <cell r="BK257">
            <v>199.45</v>
          </cell>
          <cell r="BL257">
            <v>204.8</v>
          </cell>
          <cell r="BM257">
            <v>210.15</v>
          </cell>
          <cell r="BN257">
            <v>215.5</v>
          </cell>
          <cell r="BO257">
            <v>220.86</v>
          </cell>
          <cell r="BP257">
            <v>226.21</v>
          </cell>
          <cell r="BQ257">
            <v>231.56</v>
          </cell>
          <cell r="BR257">
            <v>236.91</v>
          </cell>
          <cell r="BS257">
            <v>242.26</v>
          </cell>
          <cell r="BT257">
            <v>247.61</v>
          </cell>
          <cell r="BU257">
            <v>252.96</v>
          </cell>
          <cell r="BV257">
            <v>258.31</v>
          </cell>
          <cell r="BW257">
            <v>263.66000000000003</v>
          </cell>
          <cell r="BX257">
            <v>269.01</v>
          </cell>
          <cell r="BY257">
            <v>274.36</v>
          </cell>
          <cell r="BZ257">
            <v>279.70999999999998</v>
          </cell>
          <cell r="CA257">
            <v>285.06</v>
          </cell>
          <cell r="CB257">
            <v>290.42</v>
          </cell>
          <cell r="CC257">
            <v>263.66000000000003</v>
          </cell>
        </row>
        <row r="258">
          <cell r="AD258">
            <v>92</v>
          </cell>
          <cell r="AE258">
            <v>120.84</v>
          </cell>
          <cell r="AF258">
            <v>124.7</v>
          </cell>
          <cell r="AG258">
            <v>128.57</v>
          </cell>
          <cell r="AH258">
            <v>132.43</v>
          </cell>
          <cell r="AI258">
            <v>136.30000000000001</v>
          </cell>
          <cell r="AJ258">
            <v>140.16</v>
          </cell>
          <cell r="AK258">
            <v>144.02000000000001</v>
          </cell>
          <cell r="AL258">
            <v>147.88999999999999</v>
          </cell>
          <cell r="AM258">
            <v>151.75</v>
          </cell>
          <cell r="AN258">
            <v>155.62</v>
          </cell>
          <cell r="AO258">
            <v>159.47999999999999</v>
          </cell>
          <cell r="AP258">
            <v>163.34</v>
          </cell>
          <cell r="AQ258">
            <v>167.21</v>
          </cell>
          <cell r="AR258">
            <v>171.07</v>
          </cell>
          <cell r="AS258">
            <v>174.94</v>
          </cell>
          <cell r="AT258">
            <v>178.8</v>
          </cell>
          <cell r="AU258">
            <v>182.66</v>
          </cell>
          <cell r="AV258">
            <v>186.53</v>
          </cell>
          <cell r="AW258">
            <v>190.39</v>
          </cell>
          <cell r="AX258">
            <v>194.26</v>
          </cell>
          <cell r="AY258">
            <v>198.12</v>
          </cell>
          <cell r="AZ258">
            <v>201.98</v>
          </cell>
          <cell r="BA258">
            <v>205.85</v>
          </cell>
          <cell r="BB258">
            <v>209.71</v>
          </cell>
          <cell r="BC258">
            <v>190.39</v>
          </cell>
          <cell r="BD258">
            <v>92</v>
          </cell>
          <cell r="BE258">
            <v>169.18</v>
          </cell>
          <cell r="BF258">
            <v>174.59</v>
          </cell>
          <cell r="BG258">
            <v>179.99</v>
          </cell>
          <cell r="BH258">
            <v>185.4</v>
          </cell>
          <cell r="BI258">
            <v>190.81</v>
          </cell>
          <cell r="BJ258">
            <v>196.22</v>
          </cell>
          <cell r="BK258">
            <v>201.63</v>
          </cell>
          <cell r="BL258">
            <v>207.04</v>
          </cell>
          <cell r="BM258">
            <v>212.45</v>
          </cell>
          <cell r="BN258">
            <v>217.86</v>
          </cell>
          <cell r="BO258">
            <v>223.27</v>
          </cell>
          <cell r="BP258">
            <v>228.68</v>
          </cell>
          <cell r="BQ258">
            <v>234.09</v>
          </cell>
          <cell r="BR258">
            <v>239.5</v>
          </cell>
          <cell r="BS258">
            <v>244.91</v>
          </cell>
          <cell r="BT258">
            <v>250.32</v>
          </cell>
          <cell r="BU258">
            <v>255.73</v>
          </cell>
          <cell r="BV258">
            <v>261.14</v>
          </cell>
          <cell r="BW258">
            <v>266.55</v>
          </cell>
          <cell r="BX258">
            <v>271.95999999999998</v>
          </cell>
          <cell r="BY258">
            <v>277.37</v>
          </cell>
          <cell r="BZ258">
            <v>282.77999999999997</v>
          </cell>
          <cell r="CA258">
            <v>288.19</v>
          </cell>
          <cell r="CB258">
            <v>293.60000000000002</v>
          </cell>
          <cell r="CC258">
            <v>266.55</v>
          </cell>
        </row>
        <row r="259">
          <cell r="AD259">
            <v>93</v>
          </cell>
          <cell r="AE259">
            <v>122.15</v>
          </cell>
          <cell r="AF259">
            <v>126.05</v>
          </cell>
          <cell r="AG259">
            <v>129.96</v>
          </cell>
          <cell r="AH259">
            <v>133.86000000000001</v>
          </cell>
          <cell r="AI259">
            <v>137.77000000000001</v>
          </cell>
          <cell r="AJ259">
            <v>141.68</v>
          </cell>
          <cell r="AK259">
            <v>145.58000000000001</v>
          </cell>
          <cell r="AL259">
            <v>149.49</v>
          </cell>
          <cell r="AM259">
            <v>153.38999999999999</v>
          </cell>
          <cell r="AN259">
            <v>157.30000000000001</v>
          </cell>
          <cell r="AO259">
            <v>161.21</v>
          </cell>
          <cell r="AP259">
            <v>165.11</v>
          </cell>
          <cell r="AQ259">
            <v>169.02</v>
          </cell>
          <cell r="AR259">
            <v>172.92</v>
          </cell>
          <cell r="AS259">
            <v>176.83</v>
          </cell>
          <cell r="AT259">
            <v>180.74</v>
          </cell>
          <cell r="AU259">
            <v>184.64</v>
          </cell>
          <cell r="AV259">
            <v>188.55</v>
          </cell>
          <cell r="AW259">
            <v>192.45</v>
          </cell>
          <cell r="AX259">
            <v>196.36</v>
          </cell>
          <cell r="AY259">
            <v>200.27</v>
          </cell>
          <cell r="AZ259">
            <v>204.17</v>
          </cell>
          <cell r="BA259">
            <v>208.08</v>
          </cell>
          <cell r="BB259">
            <v>211.98</v>
          </cell>
          <cell r="BC259">
            <v>192.45</v>
          </cell>
          <cell r="BD259">
            <v>93</v>
          </cell>
          <cell r="BE259">
            <v>171</v>
          </cell>
          <cell r="BF259">
            <v>176.47</v>
          </cell>
          <cell r="BG259">
            <v>181.94</v>
          </cell>
          <cell r="BH259">
            <v>187.41</v>
          </cell>
          <cell r="BI259">
            <v>192.88</v>
          </cell>
          <cell r="BJ259">
            <v>198.35</v>
          </cell>
          <cell r="BK259">
            <v>203.81</v>
          </cell>
          <cell r="BL259">
            <v>209.28</v>
          </cell>
          <cell r="BM259">
            <v>214.75</v>
          </cell>
          <cell r="BN259">
            <v>220.22</v>
          </cell>
          <cell r="BO259">
            <v>225.69</v>
          </cell>
          <cell r="BP259">
            <v>231.16</v>
          </cell>
          <cell r="BQ259">
            <v>236.63</v>
          </cell>
          <cell r="BR259">
            <v>242.09</v>
          </cell>
          <cell r="BS259">
            <v>247.56</v>
          </cell>
          <cell r="BT259">
            <v>253.03</v>
          </cell>
          <cell r="BU259">
            <v>258.5</v>
          </cell>
          <cell r="BV259">
            <v>263.97000000000003</v>
          </cell>
          <cell r="BW259">
            <v>269.44</v>
          </cell>
          <cell r="BX259">
            <v>274.89999999999998</v>
          </cell>
          <cell r="BY259">
            <v>280.37</v>
          </cell>
          <cell r="BZ259">
            <v>285.83999999999997</v>
          </cell>
          <cell r="CA259">
            <v>291.31</v>
          </cell>
          <cell r="CB259">
            <v>296.77999999999997</v>
          </cell>
          <cell r="CC259">
            <v>269.44</v>
          </cell>
        </row>
        <row r="260">
          <cell r="AD260">
            <v>94</v>
          </cell>
          <cell r="AE260">
            <v>123.45</v>
          </cell>
          <cell r="AF260">
            <v>127.4</v>
          </cell>
          <cell r="AG260">
            <v>131.35</v>
          </cell>
          <cell r="AH260">
            <v>135.30000000000001</v>
          </cell>
          <cell r="AI260">
            <v>139.24</v>
          </cell>
          <cell r="AJ260">
            <v>143.19</v>
          </cell>
          <cell r="AK260">
            <v>147.13999999999999</v>
          </cell>
          <cell r="AL260">
            <v>151.09</v>
          </cell>
          <cell r="AM260">
            <v>155.04</v>
          </cell>
          <cell r="AN260">
            <v>158.97999999999999</v>
          </cell>
          <cell r="AO260">
            <v>162.93</v>
          </cell>
          <cell r="AP260">
            <v>166.88</v>
          </cell>
          <cell r="AQ260">
            <v>170.83</v>
          </cell>
          <cell r="AR260">
            <v>174.78</v>
          </cell>
          <cell r="AS260">
            <v>178.72</v>
          </cell>
          <cell r="AT260">
            <v>182.67</v>
          </cell>
          <cell r="AU260">
            <v>186.62</v>
          </cell>
          <cell r="AV260">
            <v>190.57</v>
          </cell>
          <cell r="AW260">
            <v>194.52</v>
          </cell>
          <cell r="AX260">
            <v>198.46</v>
          </cell>
          <cell r="AY260">
            <v>202.41</v>
          </cell>
          <cell r="AZ260">
            <v>206.36</v>
          </cell>
          <cell r="BA260">
            <v>210.31</v>
          </cell>
          <cell r="BB260">
            <v>214.26</v>
          </cell>
          <cell r="BC260">
            <v>194.52</v>
          </cell>
          <cell r="BD260">
            <v>94</v>
          </cell>
          <cell r="BE260">
            <v>172.83</v>
          </cell>
          <cell r="BF260">
            <v>178.36</v>
          </cell>
          <cell r="BG260">
            <v>183.89</v>
          </cell>
          <cell r="BH260">
            <v>189.41</v>
          </cell>
          <cell r="BI260">
            <v>194.94</v>
          </cell>
          <cell r="BJ260">
            <v>200.47</v>
          </cell>
          <cell r="BK260">
            <v>206</v>
          </cell>
          <cell r="BL260">
            <v>211.52</v>
          </cell>
          <cell r="BM260">
            <v>217.05</v>
          </cell>
          <cell r="BN260">
            <v>222.58</v>
          </cell>
          <cell r="BO260">
            <v>228.11</v>
          </cell>
          <cell r="BP260">
            <v>233.63</v>
          </cell>
          <cell r="BQ260">
            <v>239.16</v>
          </cell>
          <cell r="BR260">
            <v>244.69</v>
          </cell>
          <cell r="BS260">
            <v>250.21</v>
          </cell>
          <cell r="BT260">
            <v>255.74</v>
          </cell>
          <cell r="BU260">
            <v>261.27</v>
          </cell>
          <cell r="BV260">
            <v>266.8</v>
          </cell>
          <cell r="BW260">
            <v>272.32</v>
          </cell>
          <cell r="BX260">
            <v>277.85000000000002</v>
          </cell>
          <cell r="BY260">
            <v>283.38</v>
          </cell>
          <cell r="BZ260">
            <v>288.91000000000003</v>
          </cell>
          <cell r="CA260">
            <v>294.43</v>
          </cell>
          <cell r="CB260">
            <v>299.95999999999998</v>
          </cell>
          <cell r="CC260">
            <v>272.32</v>
          </cell>
        </row>
        <row r="261">
          <cell r="AD261">
            <v>95</v>
          </cell>
          <cell r="AE261">
            <v>124.76</v>
          </cell>
          <cell r="AF261">
            <v>128.75</v>
          </cell>
          <cell r="AG261">
            <v>132.74</v>
          </cell>
          <cell r="AH261">
            <v>136.72999999999999</v>
          </cell>
          <cell r="AI261">
            <v>140.72</v>
          </cell>
          <cell r="AJ261">
            <v>144.71</v>
          </cell>
          <cell r="AK261">
            <v>148.69999999999999</v>
          </cell>
          <cell r="AL261">
            <v>152.69</v>
          </cell>
          <cell r="AM261">
            <v>156.68</v>
          </cell>
          <cell r="AN261">
            <v>160.66999999999999</v>
          </cell>
          <cell r="AO261">
            <v>164.66</v>
          </cell>
          <cell r="AP261">
            <v>168.65</v>
          </cell>
          <cell r="AQ261">
            <v>172.64</v>
          </cell>
          <cell r="AR261">
            <v>176.63</v>
          </cell>
          <cell r="AS261">
            <v>180.62</v>
          </cell>
          <cell r="AT261">
            <v>184.61</v>
          </cell>
          <cell r="AU261">
            <v>188.6</v>
          </cell>
          <cell r="AV261">
            <v>192.59</v>
          </cell>
          <cell r="AW261">
            <v>196.58</v>
          </cell>
          <cell r="AX261">
            <v>200.57</v>
          </cell>
          <cell r="AY261">
            <v>204.56</v>
          </cell>
          <cell r="AZ261">
            <v>208.55</v>
          </cell>
          <cell r="BA261">
            <v>212.54</v>
          </cell>
          <cell r="BB261">
            <v>216.53</v>
          </cell>
          <cell r="BC261">
            <v>196.58</v>
          </cell>
          <cell r="BD261">
            <v>95</v>
          </cell>
          <cell r="BE261">
            <v>174.66</v>
          </cell>
          <cell r="BF261">
            <v>180.25</v>
          </cell>
          <cell r="BG261">
            <v>185.83</v>
          </cell>
          <cell r="BH261">
            <v>191.42</v>
          </cell>
          <cell r="BI261">
            <v>197.01</v>
          </cell>
          <cell r="BJ261">
            <v>202.59</v>
          </cell>
          <cell r="BK261">
            <v>208.18</v>
          </cell>
          <cell r="BL261">
            <v>213.76</v>
          </cell>
          <cell r="BM261">
            <v>219.35</v>
          </cell>
          <cell r="BN261">
            <v>224.94</v>
          </cell>
          <cell r="BO261">
            <v>230.52</v>
          </cell>
          <cell r="BP261">
            <v>236.11</v>
          </cell>
          <cell r="BQ261">
            <v>241.69</v>
          </cell>
          <cell r="BR261">
            <v>247.28</v>
          </cell>
          <cell r="BS261">
            <v>252.87</v>
          </cell>
          <cell r="BT261">
            <v>258.45</v>
          </cell>
          <cell r="BU261">
            <v>264.04000000000002</v>
          </cell>
          <cell r="BV261">
            <v>269.62</v>
          </cell>
          <cell r="BW261">
            <v>275.20999999999998</v>
          </cell>
          <cell r="BX261">
            <v>280.8</v>
          </cell>
          <cell r="BY261">
            <v>286.38</v>
          </cell>
          <cell r="BZ261">
            <v>291.97000000000003</v>
          </cell>
          <cell r="CA261">
            <v>297.55</v>
          </cell>
          <cell r="CB261">
            <v>303.14</v>
          </cell>
          <cell r="CC261">
            <v>275.20999999999998</v>
          </cell>
        </row>
        <row r="262">
          <cell r="AD262">
            <v>96</v>
          </cell>
          <cell r="AE262">
            <v>126.07</v>
          </cell>
          <cell r="AF262">
            <v>130.1</v>
          </cell>
          <cell r="AG262">
            <v>134.13</v>
          </cell>
          <cell r="AH262">
            <v>138.16</v>
          </cell>
          <cell r="AI262">
            <v>142.19</v>
          </cell>
          <cell r="AJ262">
            <v>146.22999999999999</v>
          </cell>
          <cell r="AK262">
            <v>150.26</v>
          </cell>
          <cell r="AL262">
            <v>154.29</v>
          </cell>
          <cell r="AM262">
            <v>158.32</v>
          </cell>
          <cell r="AN262">
            <v>162.35</v>
          </cell>
          <cell r="AO262">
            <v>166.39</v>
          </cell>
          <cell r="AP262">
            <v>170.42</v>
          </cell>
          <cell r="AQ262">
            <v>174.45</v>
          </cell>
          <cell r="AR262">
            <v>178.48</v>
          </cell>
          <cell r="AS262">
            <v>182.51</v>
          </cell>
          <cell r="AT262">
            <v>186.55</v>
          </cell>
          <cell r="AU262">
            <v>190.58</v>
          </cell>
          <cell r="AV262">
            <v>194.61</v>
          </cell>
          <cell r="AW262">
            <v>198.64</v>
          </cell>
          <cell r="AX262">
            <v>202.67</v>
          </cell>
          <cell r="AY262">
            <v>206.71</v>
          </cell>
          <cell r="AZ262">
            <v>210.74</v>
          </cell>
          <cell r="BA262">
            <v>214.77</v>
          </cell>
          <cell r="BB262">
            <v>218.8</v>
          </cell>
          <cell r="BC262">
            <v>198.64</v>
          </cell>
          <cell r="BD262">
            <v>96</v>
          </cell>
          <cell r="BE262">
            <v>176.49</v>
          </cell>
          <cell r="BF262">
            <v>182.14</v>
          </cell>
          <cell r="BG262">
            <v>187.78</v>
          </cell>
          <cell r="BH262">
            <v>193.43</v>
          </cell>
          <cell r="BI262">
            <v>199.07</v>
          </cell>
          <cell r="BJ262">
            <v>204.72</v>
          </cell>
          <cell r="BK262">
            <v>210.36</v>
          </cell>
          <cell r="BL262">
            <v>216</v>
          </cell>
          <cell r="BM262">
            <v>221.65</v>
          </cell>
          <cell r="BN262">
            <v>227.3</v>
          </cell>
          <cell r="BO262">
            <v>232.94</v>
          </cell>
          <cell r="BP262">
            <v>238.58</v>
          </cell>
          <cell r="BQ262">
            <v>244.23</v>
          </cell>
          <cell r="BR262">
            <v>249.87</v>
          </cell>
          <cell r="BS262">
            <v>255.52</v>
          </cell>
          <cell r="BT262">
            <v>261.16000000000003</v>
          </cell>
          <cell r="BU262">
            <v>266.81</v>
          </cell>
          <cell r="BV262">
            <v>272.45</v>
          </cell>
          <cell r="BW262">
            <v>278.10000000000002</v>
          </cell>
          <cell r="BX262">
            <v>283.74</v>
          </cell>
          <cell r="BY262">
            <v>289.39</v>
          </cell>
          <cell r="BZ262">
            <v>295.02999999999997</v>
          </cell>
          <cell r="CA262">
            <v>300.68</v>
          </cell>
          <cell r="CB262">
            <v>306.32</v>
          </cell>
          <cell r="CC262">
            <v>278.10000000000002</v>
          </cell>
        </row>
        <row r="263">
          <cell r="AD263">
            <v>97</v>
          </cell>
          <cell r="AE263">
            <v>127.37</v>
          </cell>
          <cell r="AF263">
            <v>131.44999999999999</v>
          </cell>
          <cell r="AG263">
            <v>135.52000000000001</v>
          </cell>
          <cell r="AH263">
            <v>139.59</v>
          </cell>
          <cell r="AI263">
            <v>143.66999999999999</v>
          </cell>
          <cell r="AJ263">
            <v>147.74</v>
          </cell>
          <cell r="AK263">
            <v>151.82</v>
          </cell>
          <cell r="AL263">
            <v>155.88999999999999</v>
          </cell>
          <cell r="AM263">
            <v>159.96</v>
          </cell>
          <cell r="AN263">
            <v>164.04</v>
          </cell>
          <cell r="AO263">
            <v>168.11</v>
          </cell>
          <cell r="AP263">
            <v>172.19</v>
          </cell>
          <cell r="AQ263">
            <v>176.26</v>
          </cell>
          <cell r="AR263">
            <v>180.33</v>
          </cell>
          <cell r="AS263">
            <v>184.41</v>
          </cell>
          <cell r="AT263">
            <v>188.48</v>
          </cell>
          <cell r="AU263">
            <v>192.56</v>
          </cell>
          <cell r="AV263">
            <v>196.63</v>
          </cell>
          <cell r="AW263">
            <v>200.7</v>
          </cell>
          <cell r="AX263">
            <v>204.78</v>
          </cell>
          <cell r="AY263">
            <v>208.85</v>
          </cell>
          <cell r="AZ263">
            <v>212.93</v>
          </cell>
          <cell r="BA263">
            <v>217</v>
          </cell>
          <cell r="BB263">
            <v>221.07</v>
          </cell>
          <cell r="BC263">
            <v>200.7</v>
          </cell>
          <cell r="BD263">
            <v>97</v>
          </cell>
          <cell r="BE263">
            <v>178.32</v>
          </cell>
          <cell r="BF263">
            <v>184.02</v>
          </cell>
          <cell r="BG263">
            <v>189.73</v>
          </cell>
          <cell r="BH263">
            <v>195.43</v>
          </cell>
          <cell r="BI263">
            <v>201.13</v>
          </cell>
          <cell r="BJ263">
            <v>206.84</v>
          </cell>
          <cell r="BK263">
            <v>202.54</v>
          </cell>
          <cell r="BL263">
            <v>218.25</v>
          </cell>
          <cell r="BM263">
            <v>223.95</v>
          </cell>
          <cell r="BN263">
            <v>229.65</v>
          </cell>
          <cell r="BO263">
            <v>235.36</v>
          </cell>
          <cell r="BP263">
            <v>241.06</v>
          </cell>
          <cell r="BQ263">
            <v>246.76</v>
          </cell>
          <cell r="BR263">
            <v>252.47</v>
          </cell>
          <cell r="BS263">
            <v>258.17</v>
          </cell>
          <cell r="BT263">
            <v>263.87</v>
          </cell>
          <cell r="BU263">
            <v>269.58</v>
          </cell>
          <cell r="BV263">
            <v>275.27999999999997</v>
          </cell>
          <cell r="BW263">
            <v>280.99</v>
          </cell>
          <cell r="BX263">
            <v>286.69</v>
          </cell>
          <cell r="BY263">
            <v>292.39</v>
          </cell>
          <cell r="BZ263">
            <v>298.10000000000002</v>
          </cell>
          <cell r="CA263">
            <v>303.8</v>
          </cell>
          <cell r="CB263">
            <v>309.5</v>
          </cell>
          <cell r="CC263">
            <v>280.99</v>
          </cell>
        </row>
        <row r="264">
          <cell r="AD264">
            <v>98</v>
          </cell>
          <cell r="AE264">
            <v>128.68</v>
          </cell>
          <cell r="AF264">
            <v>132.79</v>
          </cell>
          <cell r="AG264">
            <v>136.91</v>
          </cell>
          <cell r="AH264">
            <v>141.03</v>
          </cell>
          <cell r="AI264">
            <v>145.13999999999999</v>
          </cell>
          <cell r="AJ264">
            <v>149.26</v>
          </cell>
          <cell r="AK264">
            <v>153.37</v>
          </cell>
          <cell r="AL264">
            <v>157.49</v>
          </cell>
          <cell r="AM264">
            <v>161.61000000000001</v>
          </cell>
          <cell r="AN264">
            <v>165.72</v>
          </cell>
          <cell r="AO264">
            <v>169.84</v>
          </cell>
          <cell r="AP264">
            <v>173.95</v>
          </cell>
          <cell r="AQ264">
            <v>178.07</v>
          </cell>
          <cell r="AR264">
            <v>182.19</v>
          </cell>
          <cell r="AS264">
            <v>186.3</v>
          </cell>
          <cell r="AT264">
            <v>190.42</v>
          </cell>
          <cell r="AU264">
            <v>194.53</v>
          </cell>
          <cell r="AV264">
            <v>198.65</v>
          </cell>
          <cell r="AW264">
            <v>202.77</v>
          </cell>
          <cell r="AX264">
            <v>206.88</v>
          </cell>
          <cell r="AY264">
            <v>211</v>
          </cell>
          <cell r="AZ264">
            <v>215.11</v>
          </cell>
          <cell r="BA264">
            <v>219.23</v>
          </cell>
          <cell r="BB264">
            <v>223.35</v>
          </cell>
          <cell r="BC264">
            <v>202.77</v>
          </cell>
          <cell r="BD264">
            <v>98</v>
          </cell>
          <cell r="BE264">
            <v>180.15</v>
          </cell>
          <cell r="BF264">
            <v>185.91</v>
          </cell>
          <cell r="BG264">
            <v>191.67</v>
          </cell>
          <cell r="BH264">
            <v>197.44</v>
          </cell>
          <cell r="BI264">
            <v>203.2</v>
          </cell>
          <cell r="BJ264">
            <v>208.96</v>
          </cell>
          <cell r="BK264">
            <v>214.72</v>
          </cell>
          <cell r="BL264">
            <v>220.49</v>
          </cell>
          <cell r="BM264">
            <v>226.25</v>
          </cell>
          <cell r="BN264">
            <v>232.01</v>
          </cell>
          <cell r="BO264">
            <v>237.77</v>
          </cell>
          <cell r="BP264">
            <v>243.54</v>
          </cell>
          <cell r="BQ264">
            <v>249.3</v>
          </cell>
          <cell r="BR264">
            <v>255.06</v>
          </cell>
          <cell r="BS264">
            <v>260.82</v>
          </cell>
          <cell r="BT264">
            <v>266.58999999999997</v>
          </cell>
          <cell r="BU264">
            <v>272.35000000000002</v>
          </cell>
          <cell r="BV264">
            <v>278.11</v>
          </cell>
          <cell r="BW264">
            <v>283.87</v>
          </cell>
          <cell r="BX264">
            <v>289.64</v>
          </cell>
          <cell r="BY264">
            <v>295.39999999999998</v>
          </cell>
          <cell r="BZ264">
            <v>301.16000000000003</v>
          </cell>
          <cell r="CA264">
            <v>306.92</v>
          </cell>
          <cell r="CB264">
            <v>312.68</v>
          </cell>
          <cell r="CC264">
            <v>283.87</v>
          </cell>
        </row>
        <row r="265">
          <cell r="AD265">
            <v>99</v>
          </cell>
          <cell r="AE265">
            <v>129.97999999999999</v>
          </cell>
          <cell r="AF265">
            <v>134.13999999999999</v>
          </cell>
          <cell r="AG265">
            <v>138.30000000000001</v>
          </cell>
          <cell r="AH265">
            <v>142.46</v>
          </cell>
          <cell r="AI265">
            <v>146.62</v>
          </cell>
          <cell r="AJ265">
            <v>150.77000000000001</v>
          </cell>
          <cell r="AK265">
            <v>154.93</v>
          </cell>
          <cell r="AL265">
            <v>159.09</v>
          </cell>
          <cell r="AM265">
            <v>163.25</v>
          </cell>
          <cell r="AN265">
            <v>167.41</v>
          </cell>
          <cell r="AO265">
            <v>171.56</v>
          </cell>
          <cell r="AP265">
            <v>175.72</v>
          </cell>
          <cell r="AQ265">
            <v>179.88</v>
          </cell>
          <cell r="AR265">
            <v>184.04</v>
          </cell>
          <cell r="AS265">
            <v>188.2</v>
          </cell>
          <cell r="AT265">
            <v>192.35</v>
          </cell>
          <cell r="AU265">
            <v>196.51</v>
          </cell>
          <cell r="AV265">
            <v>200.67</v>
          </cell>
          <cell r="AW265">
            <v>204.83</v>
          </cell>
          <cell r="AX265">
            <v>208.99</v>
          </cell>
          <cell r="AY265">
            <v>213.14</v>
          </cell>
          <cell r="AZ265">
            <v>217.3</v>
          </cell>
          <cell r="BA265">
            <v>221.46</v>
          </cell>
          <cell r="BB265">
            <v>225.62</v>
          </cell>
          <cell r="BC265">
            <v>204.83</v>
          </cell>
          <cell r="BD265">
            <v>99</v>
          </cell>
          <cell r="BE265">
            <v>181.98</v>
          </cell>
          <cell r="BF265">
            <v>187.8</v>
          </cell>
          <cell r="BG265">
            <v>193.62</v>
          </cell>
          <cell r="BH265">
            <v>199.44</v>
          </cell>
          <cell r="BI265">
            <v>205.26</v>
          </cell>
          <cell r="BJ265">
            <v>211.08</v>
          </cell>
          <cell r="BK265">
            <v>216.91</v>
          </cell>
          <cell r="BL265">
            <v>222.73</v>
          </cell>
          <cell r="BM265">
            <v>228.55</v>
          </cell>
          <cell r="BN265">
            <v>234.37</v>
          </cell>
          <cell r="BO265">
            <v>240.19</v>
          </cell>
          <cell r="BP265">
            <v>246.01</v>
          </cell>
          <cell r="BQ265">
            <v>251.83</v>
          </cell>
          <cell r="BR265">
            <v>257.64999999999998</v>
          </cell>
          <cell r="BS265">
            <v>263.48</v>
          </cell>
          <cell r="BT265">
            <v>269.3</v>
          </cell>
          <cell r="BU265">
            <v>275.12</v>
          </cell>
          <cell r="BV265">
            <v>280.94</v>
          </cell>
          <cell r="BW265">
            <v>286.76</v>
          </cell>
          <cell r="BX265">
            <v>292.58</v>
          </cell>
          <cell r="BY265">
            <v>298.39999999999998</v>
          </cell>
          <cell r="BZ265">
            <v>304.22000000000003</v>
          </cell>
          <cell r="CA265">
            <v>310.05</v>
          </cell>
          <cell r="CB265">
            <v>315.87</v>
          </cell>
          <cell r="CC265">
            <v>286.76</v>
          </cell>
        </row>
        <row r="266">
          <cell r="AD266">
            <v>100</v>
          </cell>
          <cell r="AE266">
            <v>131.29</v>
          </cell>
          <cell r="AF266">
            <v>135.49</v>
          </cell>
          <cell r="AG266">
            <v>139.69</v>
          </cell>
          <cell r="AH266">
            <v>143.88999999999999</v>
          </cell>
          <cell r="AI266">
            <v>148.09</v>
          </cell>
          <cell r="AJ266">
            <v>152.29</v>
          </cell>
          <cell r="AK266">
            <v>156.49</v>
          </cell>
          <cell r="AL266">
            <v>160.69</v>
          </cell>
          <cell r="AM266">
            <v>164.89</v>
          </cell>
          <cell r="AN266">
            <v>169.09</v>
          </cell>
          <cell r="AO266">
            <v>173.29</v>
          </cell>
          <cell r="AP266">
            <v>177.49</v>
          </cell>
          <cell r="AQ266">
            <v>181.69</v>
          </cell>
          <cell r="AR266">
            <v>185.89</v>
          </cell>
          <cell r="AS266">
            <v>190.09</v>
          </cell>
          <cell r="AT266">
            <v>194.29</v>
          </cell>
          <cell r="AU266">
            <v>198.49</v>
          </cell>
          <cell r="AV266">
            <v>202.69</v>
          </cell>
          <cell r="AW266">
            <v>206.89</v>
          </cell>
          <cell r="AX266">
            <v>211.09</v>
          </cell>
          <cell r="AY266">
            <v>215.29</v>
          </cell>
          <cell r="AZ266">
            <v>219.49</v>
          </cell>
          <cell r="BA266">
            <v>223.69</v>
          </cell>
          <cell r="BB266">
            <v>227.89</v>
          </cell>
          <cell r="BC266">
            <v>206.89</v>
          </cell>
          <cell r="BD266">
            <v>100</v>
          </cell>
          <cell r="BE266">
            <v>183.81</v>
          </cell>
          <cell r="BF266">
            <v>189.69</v>
          </cell>
          <cell r="BG266">
            <v>195.57</v>
          </cell>
          <cell r="BH266">
            <v>201.45</v>
          </cell>
          <cell r="BI266">
            <v>207.33</v>
          </cell>
          <cell r="BJ266">
            <v>213.21</v>
          </cell>
          <cell r="BK266">
            <v>219.09</v>
          </cell>
          <cell r="BL266">
            <v>224.97</v>
          </cell>
          <cell r="BM266">
            <v>230.85</v>
          </cell>
          <cell r="BN266">
            <v>236.73</v>
          </cell>
          <cell r="BO266">
            <v>242.61</v>
          </cell>
          <cell r="BP266">
            <v>248.49</v>
          </cell>
          <cell r="BQ266">
            <v>254.37</v>
          </cell>
          <cell r="BR266">
            <v>260.25</v>
          </cell>
          <cell r="BS266">
            <v>266.13</v>
          </cell>
          <cell r="BT266">
            <v>272.01</v>
          </cell>
          <cell r="BU266">
            <v>277.89</v>
          </cell>
          <cell r="BV266">
            <v>283.77</v>
          </cell>
          <cell r="BW266">
            <v>289.64999999999998</v>
          </cell>
          <cell r="BX266">
            <v>295.52999999999997</v>
          </cell>
          <cell r="BY266">
            <v>301.41000000000003</v>
          </cell>
          <cell r="BZ266">
            <v>307.29000000000002</v>
          </cell>
          <cell r="CA266">
            <v>313.17</v>
          </cell>
          <cell r="CB266">
            <v>319.05</v>
          </cell>
          <cell r="CC266">
            <v>289.64999999999998</v>
          </cell>
        </row>
        <row r="267">
          <cell r="AD267">
            <v>101</v>
          </cell>
          <cell r="AE267">
            <v>132.6</v>
          </cell>
          <cell r="AF267">
            <v>136.84</v>
          </cell>
          <cell r="AG267">
            <v>141.08000000000001</v>
          </cell>
          <cell r="AH267">
            <v>145.32</v>
          </cell>
          <cell r="AI267">
            <v>149.57</v>
          </cell>
          <cell r="AJ267">
            <v>153.81</v>
          </cell>
          <cell r="AK267">
            <v>158.05000000000001</v>
          </cell>
          <cell r="AL267">
            <v>162.29</v>
          </cell>
          <cell r="AM267">
            <v>166.53</v>
          </cell>
          <cell r="AN267">
            <v>170.78</v>
          </cell>
          <cell r="AO267">
            <v>175.02</v>
          </cell>
          <cell r="AP267">
            <v>179.26</v>
          </cell>
          <cell r="AQ267">
            <v>183.5</v>
          </cell>
          <cell r="AR267">
            <v>187.74</v>
          </cell>
          <cell r="AS267">
            <v>191.99</v>
          </cell>
          <cell r="AT267">
            <v>196.23</v>
          </cell>
          <cell r="AU267">
            <v>200.47</v>
          </cell>
          <cell r="AV267">
            <v>204.71</v>
          </cell>
          <cell r="AW267">
            <v>208.95</v>
          </cell>
          <cell r="AX267">
            <v>213.2</v>
          </cell>
          <cell r="AY267">
            <v>217.44</v>
          </cell>
          <cell r="AZ267">
            <v>221.68</v>
          </cell>
          <cell r="BA267">
            <v>225.92</v>
          </cell>
          <cell r="BB267">
            <v>230.16</v>
          </cell>
          <cell r="BC267">
            <v>208.95</v>
          </cell>
          <cell r="BD267">
            <v>101</v>
          </cell>
          <cell r="BE267">
            <v>185.64</v>
          </cell>
          <cell r="BF267">
            <v>191.57</v>
          </cell>
          <cell r="BG267">
            <v>197.51</v>
          </cell>
          <cell r="BH267">
            <v>203.45</v>
          </cell>
          <cell r="BI267">
            <v>209.39</v>
          </cell>
          <cell r="BJ267">
            <v>215.33</v>
          </cell>
          <cell r="BK267">
            <v>221.27</v>
          </cell>
          <cell r="BL267">
            <v>227.21</v>
          </cell>
          <cell r="BM267">
            <v>233.15</v>
          </cell>
          <cell r="BN267">
            <v>239.09</v>
          </cell>
          <cell r="BO267">
            <v>245.02</v>
          </cell>
          <cell r="BP267">
            <v>250.96</v>
          </cell>
          <cell r="BQ267">
            <v>256.89999999999998</v>
          </cell>
          <cell r="BR267">
            <v>262.83999999999997</v>
          </cell>
          <cell r="BS267">
            <v>268.77999999999997</v>
          </cell>
          <cell r="BT267">
            <v>274.72000000000003</v>
          </cell>
          <cell r="BU267">
            <v>280.66000000000003</v>
          </cell>
          <cell r="BV267">
            <v>286.60000000000002</v>
          </cell>
          <cell r="BW267">
            <v>292.52999999999997</v>
          </cell>
          <cell r="BX267">
            <v>298.47000000000003</v>
          </cell>
          <cell r="BY267">
            <v>304.41000000000003</v>
          </cell>
          <cell r="BZ267">
            <v>310.35000000000002</v>
          </cell>
          <cell r="CA267">
            <v>316.29000000000002</v>
          </cell>
          <cell r="CB267">
            <v>322.23</v>
          </cell>
          <cell r="CC267">
            <v>292.52999999999997</v>
          </cell>
        </row>
        <row r="268">
          <cell r="AD268">
            <v>102</v>
          </cell>
          <cell r="AE268">
            <v>133.9</v>
          </cell>
          <cell r="AF268">
            <v>138.19</v>
          </cell>
          <cell r="AG268">
            <v>142.47</v>
          </cell>
          <cell r="AH268">
            <v>146.76</v>
          </cell>
          <cell r="AI268">
            <v>151.04</v>
          </cell>
          <cell r="AJ268">
            <v>155.32</v>
          </cell>
          <cell r="AK268">
            <v>159.61000000000001</v>
          </cell>
          <cell r="AL268">
            <v>163.89</v>
          </cell>
          <cell r="AM268">
            <v>168.18</v>
          </cell>
          <cell r="AN268">
            <v>172.46</v>
          </cell>
          <cell r="AO268">
            <v>176.74</v>
          </cell>
          <cell r="AP268">
            <v>181.03</v>
          </cell>
          <cell r="AQ268">
            <v>185.31</v>
          </cell>
          <cell r="AR268">
            <v>189.6</v>
          </cell>
          <cell r="AS268">
            <v>193.88</v>
          </cell>
          <cell r="AT268">
            <v>198.16</v>
          </cell>
          <cell r="AU268">
            <v>202.45</v>
          </cell>
          <cell r="AV268">
            <v>206.73</v>
          </cell>
          <cell r="AW268">
            <v>211.02</v>
          </cell>
          <cell r="AX268">
            <v>215.3</v>
          </cell>
          <cell r="AY268">
            <v>219.58</v>
          </cell>
          <cell r="AZ268">
            <v>223.87</v>
          </cell>
          <cell r="BA268">
            <v>228.15</v>
          </cell>
          <cell r="BB268">
            <v>232.44</v>
          </cell>
          <cell r="BC268">
            <v>211.02</v>
          </cell>
          <cell r="BD268">
            <v>102</v>
          </cell>
          <cell r="BE268">
            <v>187.46</v>
          </cell>
          <cell r="BF268">
            <v>193.46</v>
          </cell>
          <cell r="BG268">
            <v>199.46</v>
          </cell>
          <cell r="BH268">
            <v>205.46</v>
          </cell>
          <cell r="BI268">
            <v>211.46</v>
          </cell>
          <cell r="BJ268">
            <v>217.45</v>
          </cell>
          <cell r="BK268">
            <v>223.45</v>
          </cell>
          <cell r="BL268">
            <v>229.45</v>
          </cell>
          <cell r="BM268">
            <v>235.45</v>
          </cell>
          <cell r="BN268">
            <v>241.44</v>
          </cell>
          <cell r="BO268">
            <v>247.44</v>
          </cell>
          <cell r="BP268">
            <v>253.44</v>
          </cell>
          <cell r="BQ268">
            <v>259.44</v>
          </cell>
          <cell r="BR268">
            <v>265.43</v>
          </cell>
          <cell r="BS268">
            <v>271.43</v>
          </cell>
          <cell r="BT268">
            <v>277.43</v>
          </cell>
          <cell r="BU268">
            <v>283.43</v>
          </cell>
          <cell r="BV268">
            <v>289.42</v>
          </cell>
          <cell r="BW268">
            <v>295.42</v>
          </cell>
          <cell r="BX268">
            <v>301.42</v>
          </cell>
          <cell r="BY268">
            <v>307.42</v>
          </cell>
          <cell r="BZ268">
            <v>313.42</v>
          </cell>
          <cell r="CA268">
            <v>319.41000000000003</v>
          </cell>
          <cell r="CB268">
            <v>325.41000000000003</v>
          </cell>
          <cell r="CC268">
            <v>295.42</v>
          </cell>
        </row>
        <row r="269">
          <cell r="AD269">
            <v>103</v>
          </cell>
          <cell r="AE269">
            <v>135.21</v>
          </cell>
          <cell r="AF269">
            <v>139.54</v>
          </cell>
          <cell r="AG269">
            <v>143.86000000000001</v>
          </cell>
          <cell r="AH269">
            <v>148.19</v>
          </cell>
          <cell r="AI269">
            <v>152.51</v>
          </cell>
          <cell r="AJ269">
            <v>156.84</v>
          </cell>
          <cell r="AK269">
            <v>161.16999999999999</v>
          </cell>
          <cell r="AL269">
            <v>165.49</v>
          </cell>
          <cell r="AM269">
            <v>169.82</v>
          </cell>
          <cell r="AN269">
            <v>174.14</v>
          </cell>
          <cell r="AO269">
            <v>178.47</v>
          </cell>
          <cell r="AP269">
            <v>182.8</v>
          </cell>
          <cell r="AQ269">
            <v>187.12</v>
          </cell>
          <cell r="AR269">
            <v>191.45</v>
          </cell>
          <cell r="AS269">
            <v>195.77</v>
          </cell>
          <cell r="AT269">
            <v>200.1</v>
          </cell>
          <cell r="AU269">
            <v>204.43</v>
          </cell>
          <cell r="AV269">
            <v>208.75</v>
          </cell>
          <cell r="AW269">
            <v>213.08</v>
          </cell>
          <cell r="AX269">
            <v>217.4</v>
          </cell>
          <cell r="AY269">
            <v>221.73</v>
          </cell>
          <cell r="AZ269">
            <v>226.06</v>
          </cell>
          <cell r="BA269">
            <v>230.38</v>
          </cell>
          <cell r="BB269">
            <v>234.71</v>
          </cell>
          <cell r="BC269">
            <v>213.08</v>
          </cell>
          <cell r="BD269">
            <v>103</v>
          </cell>
          <cell r="BE269">
            <v>189.29</v>
          </cell>
          <cell r="BF269">
            <v>195.35</v>
          </cell>
          <cell r="BG269">
            <v>201.41</v>
          </cell>
          <cell r="BH269">
            <v>207.46</v>
          </cell>
          <cell r="BI269">
            <v>213.52</v>
          </cell>
          <cell r="BJ269">
            <v>219.58</v>
          </cell>
          <cell r="BK269">
            <v>225.63</v>
          </cell>
          <cell r="BL269">
            <v>231.69</v>
          </cell>
          <cell r="BM269">
            <v>237.75</v>
          </cell>
          <cell r="BN269">
            <v>243.8</v>
          </cell>
          <cell r="BO269">
            <v>249.86</v>
          </cell>
          <cell r="BP269">
            <v>255.91</v>
          </cell>
          <cell r="BQ269">
            <v>261.97000000000003</v>
          </cell>
          <cell r="BR269">
            <v>268.02999999999997</v>
          </cell>
          <cell r="BS269">
            <v>274.08</v>
          </cell>
          <cell r="BT269">
            <v>280.14</v>
          </cell>
          <cell r="BU269">
            <v>286.2</v>
          </cell>
          <cell r="BV269">
            <v>292.25</v>
          </cell>
          <cell r="BW269">
            <v>298.31</v>
          </cell>
          <cell r="BX269">
            <v>304.37</v>
          </cell>
          <cell r="BY269">
            <v>310.42</v>
          </cell>
          <cell r="BZ269">
            <v>316.48</v>
          </cell>
          <cell r="CA269">
            <v>322.54000000000002</v>
          </cell>
          <cell r="CB269">
            <v>328.59</v>
          </cell>
          <cell r="CC269">
            <v>298.31</v>
          </cell>
        </row>
        <row r="270">
          <cell r="AD270">
            <v>104</v>
          </cell>
          <cell r="AE270">
            <v>136.52000000000001</v>
          </cell>
          <cell r="AF270">
            <v>140.88</v>
          </cell>
          <cell r="AG270">
            <v>145.25</v>
          </cell>
          <cell r="AH270">
            <v>149.62</v>
          </cell>
          <cell r="AI270">
            <v>153.99</v>
          </cell>
          <cell r="AJ270">
            <v>158.36000000000001</v>
          </cell>
          <cell r="AK270">
            <v>162.72</v>
          </cell>
          <cell r="AL270">
            <v>167.09</v>
          </cell>
          <cell r="AM270">
            <v>171.46</v>
          </cell>
          <cell r="AN270">
            <v>175.83</v>
          </cell>
          <cell r="AO270">
            <v>180.2</v>
          </cell>
          <cell r="AP270">
            <v>184.56</v>
          </cell>
          <cell r="AQ270">
            <v>188.93</v>
          </cell>
          <cell r="AR270">
            <v>193.3</v>
          </cell>
          <cell r="AS270">
            <v>197.67</v>
          </cell>
          <cell r="AT270">
            <v>202.04</v>
          </cell>
          <cell r="AU270">
            <v>206.4</v>
          </cell>
          <cell r="AV270">
            <v>210.77</v>
          </cell>
          <cell r="AW270">
            <v>215.14</v>
          </cell>
          <cell r="AX270">
            <v>219.51</v>
          </cell>
          <cell r="AY270">
            <v>223.88</v>
          </cell>
          <cell r="AZ270">
            <v>228.24</v>
          </cell>
          <cell r="BA270">
            <v>232.61</v>
          </cell>
          <cell r="BB270">
            <v>236.98</v>
          </cell>
          <cell r="BC270">
            <v>215.14</v>
          </cell>
          <cell r="BD270">
            <v>104</v>
          </cell>
          <cell r="BE270">
            <v>191.12</v>
          </cell>
          <cell r="BF270">
            <v>197.24</v>
          </cell>
          <cell r="BG270">
            <v>203.35</v>
          </cell>
          <cell r="BH270">
            <v>209.47</v>
          </cell>
          <cell r="BI270">
            <v>215.58</v>
          </cell>
          <cell r="BJ270">
            <v>221.7</v>
          </cell>
          <cell r="BK270">
            <v>227.81</v>
          </cell>
          <cell r="BL270">
            <v>233.93</v>
          </cell>
          <cell r="BM270">
            <v>240.04</v>
          </cell>
          <cell r="BN270">
            <v>246.16</v>
          </cell>
          <cell r="BO270">
            <v>252.28</v>
          </cell>
          <cell r="BP270">
            <v>258.39</v>
          </cell>
          <cell r="BQ270">
            <v>264.51</v>
          </cell>
          <cell r="BR270">
            <v>270.62</v>
          </cell>
          <cell r="BS270">
            <v>276.74</v>
          </cell>
          <cell r="BT270">
            <v>282.85000000000002</v>
          </cell>
          <cell r="BU270">
            <v>288.97000000000003</v>
          </cell>
          <cell r="BV270">
            <v>295.08</v>
          </cell>
          <cell r="BW270">
            <v>301.2</v>
          </cell>
          <cell r="BX270">
            <v>307.31</v>
          </cell>
          <cell r="BY270">
            <v>313.43</v>
          </cell>
          <cell r="BZ270">
            <v>319.54000000000002</v>
          </cell>
          <cell r="CA270">
            <v>325.66000000000003</v>
          </cell>
          <cell r="CB270">
            <v>331.77</v>
          </cell>
          <cell r="CC270">
            <v>301.2</v>
          </cell>
        </row>
        <row r="271">
          <cell r="AD271">
            <v>105</v>
          </cell>
          <cell r="AE271">
            <v>137.82</v>
          </cell>
          <cell r="AF271">
            <v>142.22999999999999</v>
          </cell>
          <cell r="AG271">
            <v>146.63999999999999</v>
          </cell>
          <cell r="AH271">
            <v>151.05000000000001</v>
          </cell>
          <cell r="AI271">
            <v>155.46</v>
          </cell>
          <cell r="AJ271">
            <v>159.87</v>
          </cell>
          <cell r="AK271">
            <v>164.28</v>
          </cell>
          <cell r="AL271">
            <v>168.69</v>
          </cell>
          <cell r="AM271">
            <v>173.1</v>
          </cell>
          <cell r="AN271">
            <v>177.51</v>
          </cell>
          <cell r="AO271">
            <v>181.92</v>
          </cell>
          <cell r="AP271">
            <v>186.33</v>
          </cell>
          <cell r="AQ271">
            <v>190.74</v>
          </cell>
          <cell r="AR271">
            <v>195.15</v>
          </cell>
          <cell r="AS271">
            <v>199.56</v>
          </cell>
          <cell r="AT271">
            <v>203.97</v>
          </cell>
          <cell r="AU271">
            <v>208.38</v>
          </cell>
          <cell r="AV271">
            <v>212.79</v>
          </cell>
          <cell r="AW271">
            <v>217.2</v>
          </cell>
          <cell r="AX271">
            <v>221.61</v>
          </cell>
          <cell r="AY271">
            <v>226.02</v>
          </cell>
          <cell r="AZ271">
            <v>230.43</v>
          </cell>
          <cell r="BA271">
            <v>234.84</v>
          </cell>
          <cell r="BB271">
            <v>239.25</v>
          </cell>
          <cell r="BC271">
            <v>217.2</v>
          </cell>
          <cell r="BD271">
            <v>105</v>
          </cell>
          <cell r="BE271">
            <v>192.95</v>
          </cell>
          <cell r="BF271">
            <v>199.13</v>
          </cell>
          <cell r="BG271">
            <v>205.3</v>
          </cell>
          <cell r="BH271">
            <v>211.47</v>
          </cell>
          <cell r="BI271">
            <v>217.65</v>
          </cell>
          <cell r="BJ271">
            <v>223.82</v>
          </cell>
          <cell r="BK271">
            <v>230</v>
          </cell>
          <cell r="BL271">
            <v>236.17</v>
          </cell>
          <cell r="BM271">
            <v>242.34</v>
          </cell>
          <cell r="BN271">
            <v>248.52</v>
          </cell>
          <cell r="BO271">
            <v>254.69</v>
          </cell>
          <cell r="BP271">
            <v>260.87</v>
          </cell>
          <cell r="BQ271">
            <v>267.04000000000002</v>
          </cell>
          <cell r="BR271">
            <v>273.20999999999998</v>
          </cell>
          <cell r="BS271">
            <v>279.39</v>
          </cell>
          <cell r="BT271">
            <v>285.56</v>
          </cell>
          <cell r="BU271">
            <v>291.74</v>
          </cell>
          <cell r="BV271">
            <v>297.91000000000003</v>
          </cell>
          <cell r="BW271">
            <v>304.08</v>
          </cell>
          <cell r="BX271">
            <v>310.26</v>
          </cell>
          <cell r="BY271">
            <v>316.43</v>
          </cell>
          <cell r="BZ271">
            <v>322.61</v>
          </cell>
          <cell r="CA271">
            <v>328.78</v>
          </cell>
          <cell r="CB271">
            <v>334.95</v>
          </cell>
          <cell r="CC271">
            <v>304.08</v>
          </cell>
        </row>
        <row r="272">
          <cell r="AD272">
            <v>106</v>
          </cell>
          <cell r="AE272">
            <v>139.13</v>
          </cell>
          <cell r="AF272">
            <v>143.58000000000001</v>
          </cell>
          <cell r="AG272">
            <v>148.03</v>
          </cell>
          <cell r="AH272">
            <v>152.49</v>
          </cell>
          <cell r="AI272">
            <v>156.94</v>
          </cell>
          <cell r="AJ272">
            <v>161.38999999999999</v>
          </cell>
          <cell r="AK272">
            <v>165.84</v>
          </cell>
          <cell r="AL272">
            <v>170.29</v>
          </cell>
          <cell r="AM272">
            <v>174.75</v>
          </cell>
          <cell r="AN272">
            <v>179.2</v>
          </cell>
          <cell r="AO272">
            <v>183.65</v>
          </cell>
          <cell r="AP272">
            <v>188.1</v>
          </cell>
          <cell r="AQ272">
            <v>192.55</v>
          </cell>
          <cell r="AR272">
            <v>197.01</v>
          </cell>
          <cell r="AS272">
            <v>201.46</v>
          </cell>
          <cell r="AT272">
            <v>205.91</v>
          </cell>
          <cell r="AU272">
            <v>210.36</v>
          </cell>
          <cell r="AV272">
            <v>214.81</v>
          </cell>
          <cell r="AW272">
            <v>219.27</v>
          </cell>
          <cell r="AX272">
            <v>223.72</v>
          </cell>
          <cell r="AY272">
            <v>228.17</v>
          </cell>
          <cell r="AZ272">
            <v>232.62</v>
          </cell>
          <cell r="BA272">
            <v>237.07</v>
          </cell>
          <cell r="BB272">
            <v>241.53</v>
          </cell>
          <cell r="BC272">
            <v>219.27</v>
          </cell>
          <cell r="BD272">
            <v>106</v>
          </cell>
          <cell r="BE272">
            <v>194.78</v>
          </cell>
          <cell r="BF272">
            <v>201.01</v>
          </cell>
          <cell r="BG272">
            <v>207.25</v>
          </cell>
          <cell r="BH272">
            <v>213.48</v>
          </cell>
          <cell r="BI272">
            <v>219.71</v>
          </cell>
          <cell r="BJ272">
            <v>225.94</v>
          </cell>
          <cell r="BK272">
            <v>232.18</v>
          </cell>
          <cell r="BL272">
            <v>238.41</v>
          </cell>
          <cell r="BM272">
            <v>244.64</v>
          </cell>
          <cell r="BN272">
            <v>250.88</v>
          </cell>
          <cell r="BO272">
            <v>257.11</v>
          </cell>
          <cell r="BP272">
            <v>263.33999999999997</v>
          </cell>
          <cell r="BQ272">
            <v>269.57</v>
          </cell>
          <cell r="BR272">
            <v>275.81</v>
          </cell>
          <cell r="BS272">
            <v>282.04000000000002</v>
          </cell>
          <cell r="BT272">
            <v>288.27</v>
          </cell>
          <cell r="BU272">
            <v>294.51</v>
          </cell>
          <cell r="BV272">
            <v>300.74</v>
          </cell>
          <cell r="BW272">
            <v>306.97000000000003</v>
          </cell>
          <cell r="BX272">
            <v>313.2</v>
          </cell>
          <cell r="BY272">
            <v>319.44</v>
          </cell>
          <cell r="BZ272">
            <v>325.67</v>
          </cell>
          <cell r="CA272">
            <v>331.9</v>
          </cell>
          <cell r="CB272">
            <v>338.14</v>
          </cell>
          <cell r="CC272">
            <v>306.97000000000003</v>
          </cell>
        </row>
        <row r="273">
          <cell r="AD273">
            <v>107</v>
          </cell>
          <cell r="AE273">
            <v>140.44</v>
          </cell>
          <cell r="AF273">
            <v>144.93</v>
          </cell>
          <cell r="AG273">
            <v>149.41999999999999</v>
          </cell>
          <cell r="AH273">
            <v>153.91999999999999</v>
          </cell>
          <cell r="AI273">
            <v>158.41</v>
          </cell>
          <cell r="AJ273">
            <v>162.91</v>
          </cell>
          <cell r="AK273">
            <v>167.4</v>
          </cell>
          <cell r="AL273">
            <v>171.89</v>
          </cell>
          <cell r="AM273">
            <v>176.39</v>
          </cell>
          <cell r="AN273">
            <v>180.88</v>
          </cell>
          <cell r="AO273">
            <v>185.38</v>
          </cell>
          <cell r="AP273">
            <v>189.87</v>
          </cell>
          <cell r="AQ273">
            <v>194.36</v>
          </cell>
          <cell r="AR273">
            <v>198.86</v>
          </cell>
          <cell r="AS273">
            <v>203.35</v>
          </cell>
          <cell r="AT273">
            <v>207.85</v>
          </cell>
          <cell r="AU273">
            <v>212.34</v>
          </cell>
          <cell r="AV273">
            <v>216.83</v>
          </cell>
          <cell r="AW273">
            <v>221.33</v>
          </cell>
          <cell r="AX273">
            <v>225.82</v>
          </cell>
          <cell r="AY273">
            <v>230.32</v>
          </cell>
          <cell r="AZ273">
            <v>234.81</v>
          </cell>
          <cell r="BA273">
            <v>239.3</v>
          </cell>
          <cell r="BB273">
            <v>243.8</v>
          </cell>
          <cell r="BC273">
            <v>221.33</v>
          </cell>
          <cell r="BD273">
            <v>107</v>
          </cell>
          <cell r="BE273">
            <v>196.61</v>
          </cell>
          <cell r="BF273">
            <v>202.9</v>
          </cell>
          <cell r="BG273">
            <v>209.19</v>
          </cell>
          <cell r="BH273">
            <v>215.48</v>
          </cell>
          <cell r="BI273">
            <v>221.78</v>
          </cell>
          <cell r="BJ273">
            <v>228.07</v>
          </cell>
          <cell r="BK273">
            <v>234.36</v>
          </cell>
          <cell r="BL273">
            <v>240.65</v>
          </cell>
          <cell r="BM273">
            <v>246.94</v>
          </cell>
          <cell r="BN273">
            <v>253.23</v>
          </cell>
          <cell r="BO273">
            <v>259.52999999999997</v>
          </cell>
          <cell r="BP273">
            <v>265.82</v>
          </cell>
          <cell r="BQ273">
            <v>272.11</v>
          </cell>
          <cell r="BR273">
            <v>278.39999999999998</v>
          </cell>
          <cell r="BS273">
            <v>284.69</v>
          </cell>
          <cell r="BT273">
            <v>290.98</v>
          </cell>
          <cell r="BU273">
            <v>297.27999999999997</v>
          </cell>
          <cell r="BV273">
            <v>303.57</v>
          </cell>
          <cell r="BW273">
            <v>309.86</v>
          </cell>
          <cell r="BX273">
            <v>316.14999999999998</v>
          </cell>
          <cell r="BY273">
            <v>322.44</v>
          </cell>
          <cell r="BZ273">
            <v>328.73</v>
          </cell>
          <cell r="CA273">
            <v>335.03</v>
          </cell>
          <cell r="CB273">
            <v>341.32</v>
          </cell>
          <cell r="CC273">
            <v>309.86</v>
          </cell>
        </row>
        <row r="274">
          <cell r="AD274">
            <v>108</v>
          </cell>
          <cell r="AE274">
            <v>141.74</v>
          </cell>
          <cell r="AF274">
            <v>146.28</v>
          </cell>
          <cell r="AG274">
            <v>150.81</v>
          </cell>
          <cell r="AH274">
            <v>155.35</v>
          </cell>
          <cell r="AI274">
            <v>159.88999999999999</v>
          </cell>
          <cell r="AJ274">
            <v>164.42</v>
          </cell>
          <cell r="AK274">
            <v>168.96</v>
          </cell>
          <cell r="AL274">
            <v>173.49</v>
          </cell>
          <cell r="AM274">
            <v>178.03</v>
          </cell>
          <cell r="AN274">
            <v>182.57</v>
          </cell>
          <cell r="AO274">
            <v>187.1</v>
          </cell>
          <cell r="AP274">
            <v>191.64</v>
          </cell>
          <cell r="AQ274">
            <v>196.17</v>
          </cell>
          <cell r="AR274">
            <v>200.71</v>
          </cell>
          <cell r="AS274">
            <v>205.25</v>
          </cell>
          <cell r="AT274">
            <v>209.78</v>
          </cell>
          <cell r="AU274">
            <v>214.32</v>
          </cell>
          <cell r="AV274">
            <v>218.85</v>
          </cell>
          <cell r="AW274">
            <v>223.39</v>
          </cell>
          <cell r="AX274">
            <v>227.93</v>
          </cell>
          <cell r="AY274">
            <v>232.46</v>
          </cell>
          <cell r="AZ274">
            <v>237</v>
          </cell>
          <cell r="BA274">
            <v>241.53</v>
          </cell>
          <cell r="BB274">
            <v>246.07</v>
          </cell>
          <cell r="BC274">
            <v>223.39</v>
          </cell>
          <cell r="BD274">
            <v>108</v>
          </cell>
          <cell r="BE274">
            <v>198.44</v>
          </cell>
          <cell r="BF274">
            <v>204.79</v>
          </cell>
          <cell r="BG274">
            <v>211.14</v>
          </cell>
          <cell r="BH274">
            <v>217.49</v>
          </cell>
          <cell r="BI274">
            <v>223.84</v>
          </cell>
          <cell r="BJ274">
            <v>230.19</v>
          </cell>
          <cell r="BK274">
            <v>236.54</v>
          </cell>
          <cell r="BL274">
            <v>242.89</v>
          </cell>
          <cell r="BM274">
            <v>249.24</v>
          </cell>
          <cell r="BN274">
            <v>255.59</v>
          </cell>
          <cell r="BO274">
            <v>261.94</v>
          </cell>
          <cell r="BP274">
            <v>268.29000000000002</v>
          </cell>
          <cell r="BQ274">
            <v>274.64</v>
          </cell>
          <cell r="BR274">
            <v>280.99</v>
          </cell>
          <cell r="BS274">
            <v>287.33999999999997</v>
          </cell>
          <cell r="BT274">
            <v>293.7</v>
          </cell>
          <cell r="BU274">
            <v>300.05</v>
          </cell>
          <cell r="BV274">
            <v>306.39999999999998</v>
          </cell>
          <cell r="BW274">
            <v>312.75</v>
          </cell>
          <cell r="BX274">
            <v>319.10000000000002</v>
          </cell>
          <cell r="BY274">
            <v>325.45</v>
          </cell>
          <cell r="BZ274">
            <v>331.8</v>
          </cell>
          <cell r="CA274">
            <v>338.15</v>
          </cell>
          <cell r="CB274">
            <v>344.5</v>
          </cell>
          <cell r="CC274">
            <v>312.75</v>
          </cell>
        </row>
        <row r="275">
          <cell r="AD275">
            <v>109</v>
          </cell>
          <cell r="AE275">
            <v>143.05000000000001</v>
          </cell>
          <cell r="AF275">
            <v>147.63</v>
          </cell>
          <cell r="AG275">
            <v>152.19999999999999</v>
          </cell>
          <cell r="AH275">
            <v>156.78</v>
          </cell>
          <cell r="AI275">
            <v>161.36000000000001</v>
          </cell>
          <cell r="AJ275">
            <v>165.94</v>
          </cell>
          <cell r="AK275">
            <v>170.52</v>
          </cell>
          <cell r="AL275">
            <v>175.09</v>
          </cell>
          <cell r="AM275">
            <v>179.67</v>
          </cell>
          <cell r="AN275">
            <v>184.25</v>
          </cell>
          <cell r="AO275">
            <v>188.83</v>
          </cell>
          <cell r="AP275">
            <v>193.41</v>
          </cell>
          <cell r="AQ275">
            <v>197.98</v>
          </cell>
          <cell r="AR275">
            <v>202.56</v>
          </cell>
          <cell r="AS275">
            <v>207.14</v>
          </cell>
          <cell r="AT275">
            <v>211.72</v>
          </cell>
          <cell r="AU275">
            <v>216.3</v>
          </cell>
          <cell r="AV275">
            <v>220.87</v>
          </cell>
          <cell r="AW275">
            <v>225.45</v>
          </cell>
          <cell r="AX275">
            <v>230.03</v>
          </cell>
          <cell r="AY275">
            <v>234.61</v>
          </cell>
          <cell r="AZ275">
            <v>239.19</v>
          </cell>
          <cell r="BA275">
            <v>243.76</v>
          </cell>
          <cell r="BB275">
            <v>248.34</v>
          </cell>
          <cell r="BC275">
            <v>225.45</v>
          </cell>
          <cell r="BD275">
            <v>109</v>
          </cell>
          <cell r="BE275">
            <v>200.27</v>
          </cell>
          <cell r="BF275">
            <v>206.68</v>
          </cell>
          <cell r="BG275">
            <v>231.09</v>
          </cell>
          <cell r="BH275">
            <v>219.5</v>
          </cell>
          <cell r="BI275">
            <v>225.9</v>
          </cell>
          <cell r="BJ275">
            <v>232.31</v>
          </cell>
          <cell r="BK275">
            <v>238.72</v>
          </cell>
          <cell r="BL275">
            <v>245.13</v>
          </cell>
          <cell r="BM275">
            <v>251.54</v>
          </cell>
          <cell r="BN275">
            <v>257.95</v>
          </cell>
          <cell r="BO275">
            <v>264.36</v>
          </cell>
          <cell r="BP275">
            <v>270.77</v>
          </cell>
          <cell r="BQ275">
            <v>277.18</v>
          </cell>
          <cell r="BR275">
            <v>283.58999999999997</v>
          </cell>
          <cell r="BS275">
            <v>290</v>
          </cell>
          <cell r="BT275">
            <v>296.41000000000003</v>
          </cell>
          <cell r="BU275">
            <v>302.82</v>
          </cell>
          <cell r="BV275">
            <v>309.22000000000003</v>
          </cell>
          <cell r="BW275">
            <v>315.63</v>
          </cell>
          <cell r="BX275">
            <v>322.04000000000002</v>
          </cell>
          <cell r="BY275">
            <v>328.45</v>
          </cell>
          <cell r="BZ275">
            <v>334.86</v>
          </cell>
          <cell r="CA275">
            <v>341.27</v>
          </cell>
          <cell r="CB275">
            <v>347.68</v>
          </cell>
          <cell r="CC275">
            <v>315.63</v>
          </cell>
        </row>
        <row r="276">
          <cell r="AD276">
            <v>110</v>
          </cell>
          <cell r="AE276">
            <v>144.35</v>
          </cell>
          <cell r="AF276">
            <v>148.97</v>
          </cell>
          <cell r="AG276">
            <v>153.59</v>
          </cell>
          <cell r="AH276">
            <v>158.21</v>
          </cell>
          <cell r="AI276">
            <v>162.83000000000001</v>
          </cell>
          <cell r="AJ276">
            <v>167.45</v>
          </cell>
          <cell r="AK276">
            <v>172.07</v>
          </cell>
          <cell r="AL276">
            <v>176.69</v>
          </cell>
          <cell r="AM276">
            <v>181.32</v>
          </cell>
          <cell r="AN276">
            <v>185.94</v>
          </cell>
          <cell r="AO276">
            <v>190.56</v>
          </cell>
          <cell r="AP276">
            <v>195.18</v>
          </cell>
          <cell r="AQ276">
            <v>199.8</v>
          </cell>
          <cell r="AR276">
            <v>204.42</v>
          </cell>
          <cell r="AS276">
            <v>209.04</v>
          </cell>
          <cell r="AT276">
            <v>213.66</v>
          </cell>
          <cell r="AU276">
            <v>218.28</v>
          </cell>
          <cell r="AV276">
            <v>222.9</v>
          </cell>
          <cell r="AW276">
            <v>227.52</v>
          </cell>
          <cell r="AX276">
            <v>232.14</v>
          </cell>
          <cell r="AY276">
            <v>236.76</v>
          </cell>
          <cell r="AZ276">
            <v>241.38</v>
          </cell>
          <cell r="BA276">
            <v>246</v>
          </cell>
          <cell r="BB276">
            <v>250.62</v>
          </cell>
          <cell r="BC276">
            <v>227.51</v>
          </cell>
          <cell r="BD276">
            <v>110</v>
          </cell>
          <cell r="BE276">
            <v>202.1</v>
          </cell>
          <cell r="BF276">
            <v>208.56</v>
          </cell>
          <cell r="BG276">
            <v>215.03</v>
          </cell>
          <cell r="BH276">
            <v>221.5</v>
          </cell>
          <cell r="BI276">
            <v>227.97</v>
          </cell>
          <cell r="BJ276">
            <v>234.44</v>
          </cell>
          <cell r="BK276">
            <v>240.9</v>
          </cell>
          <cell r="BL276">
            <v>247.37</v>
          </cell>
          <cell r="BM276">
            <v>253.84</v>
          </cell>
          <cell r="BN276">
            <v>260.31</v>
          </cell>
          <cell r="BO276">
            <v>266.77999999999997</v>
          </cell>
          <cell r="BP276">
            <v>273.25</v>
          </cell>
          <cell r="BQ276">
            <v>279.70999999999998</v>
          </cell>
          <cell r="BR276">
            <v>286.18</v>
          </cell>
          <cell r="BS276">
            <v>292.64999999999998</v>
          </cell>
          <cell r="BT276">
            <v>299.12</v>
          </cell>
          <cell r="BU276">
            <v>305.58999999999997</v>
          </cell>
          <cell r="BV276">
            <v>312.05</v>
          </cell>
          <cell r="BW276">
            <v>318.52</v>
          </cell>
          <cell r="BX276">
            <v>324.99</v>
          </cell>
          <cell r="BY276">
            <v>331.46</v>
          </cell>
          <cell r="BZ276">
            <v>337.93</v>
          </cell>
          <cell r="CA276">
            <v>344.39</v>
          </cell>
          <cell r="CB276">
            <v>350.86</v>
          </cell>
          <cell r="CC276">
            <v>318.52</v>
          </cell>
        </row>
        <row r="277">
          <cell r="AD277">
            <v>111</v>
          </cell>
          <cell r="AE277">
            <v>145.66</v>
          </cell>
          <cell r="AF277">
            <v>150.32</v>
          </cell>
          <cell r="AG277">
            <v>154.99</v>
          </cell>
          <cell r="AH277">
            <v>159.65</v>
          </cell>
          <cell r="AI277">
            <v>164.31</v>
          </cell>
          <cell r="AJ277">
            <v>168.97</v>
          </cell>
          <cell r="AK277">
            <v>173.63</v>
          </cell>
          <cell r="AL277">
            <v>178.3</v>
          </cell>
          <cell r="AM277">
            <v>182.96</v>
          </cell>
          <cell r="AN277">
            <v>187.62</v>
          </cell>
          <cell r="AO277">
            <v>192.28</v>
          </cell>
          <cell r="AP277">
            <v>196.94</v>
          </cell>
          <cell r="AQ277">
            <v>201.61</v>
          </cell>
          <cell r="AR277">
            <v>206.27</v>
          </cell>
          <cell r="AS277">
            <v>210.93</v>
          </cell>
          <cell r="AT277">
            <v>215.59</v>
          </cell>
          <cell r="AU277">
            <v>220.25</v>
          </cell>
          <cell r="AV277">
            <v>224.92</v>
          </cell>
          <cell r="AW277">
            <v>229.58</v>
          </cell>
          <cell r="AX277">
            <v>234.24</v>
          </cell>
          <cell r="AY277">
            <v>238.9</v>
          </cell>
          <cell r="AZ277">
            <v>243.56</v>
          </cell>
          <cell r="BA277">
            <v>248.23</v>
          </cell>
          <cell r="BB277">
            <v>252.89</v>
          </cell>
          <cell r="BC277">
            <v>229.58</v>
          </cell>
          <cell r="BD277">
            <v>111</v>
          </cell>
          <cell r="BE277">
            <v>203.93</v>
          </cell>
          <cell r="BF277">
            <v>210.45</v>
          </cell>
          <cell r="BG277">
            <v>216.98</v>
          </cell>
          <cell r="BH277">
            <v>223.51</v>
          </cell>
          <cell r="BI277">
            <v>230.03</v>
          </cell>
          <cell r="BJ277">
            <v>236.56</v>
          </cell>
          <cell r="BK277">
            <v>243.09</v>
          </cell>
          <cell r="BL277">
            <v>249.61</v>
          </cell>
          <cell r="BM277">
            <v>256.14</v>
          </cell>
          <cell r="BN277">
            <v>262.67</v>
          </cell>
          <cell r="BO277">
            <v>269.19</v>
          </cell>
          <cell r="BP277">
            <v>275.72000000000003</v>
          </cell>
          <cell r="BQ277">
            <v>282.25</v>
          </cell>
          <cell r="BR277">
            <v>288.77</v>
          </cell>
          <cell r="BS277">
            <v>295.3</v>
          </cell>
          <cell r="BT277">
            <v>301.83</v>
          </cell>
          <cell r="BU277">
            <v>308.35000000000002</v>
          </cell>
          <cell r="BV277">
            <v>314.88</v>
          </cell>
          <cell r="BW277">
            <v>321.41000000000003</v>
          </cell>
          <cell r="BX277">
            <v>327.94</v>
          </cell>
          <cell r="BY277">
            <v>334.46</v>
          </cell>
          <cell r="BZ277">
            <v>340.99</v>
          </cell>
          <cell r="CA277">
            <v>347.52</v>
          </cell>
          <cell r="CB277">
            <v>354.04</v>
          </cell>
          <cell r="CC277">
            <v>321.41000000000003</v>
          </cell>
        </row>
        <row r="278">
          <cell r="AD278">
            <v>112</v>
          </cell>
          <cell r="AE278">
            <v>146.97</v>
          </cell>
          <cell r="AF278">
            <v>151.66999999999999</v>
          </cell>
          <cell r="AG278">
            <v>156.38</v>
          </cell>
          <cell r="AH278">
            <v>161.08000000000001</v>
          </cell>
          <cell r="AI278">
            <v>165.78</v>
          </cell>
          <cell r="AJ278">
            <v>170.49</v>
          </cell>
          <cell r="AK278">
            <v>175.19</v>
          </cell>
          <cell r="AL278">
            <v>179.9</v>
          </cell>
          <cell r="AM278">
            <v>184.6</v>
          </cell>
          <cell r="AN278">
            <v>189.3</v>
          </cell>
          <cell r="AO278">
            <v>194.01</v>
          </cell>
          <cell r="AP278">
            <v>198.71</v>
          </cell>
          <cell r="AQ278">
            <v>203.42</v>
          </cell>
          <cell r="AR278">
            <v>208.12</v>
          </cell>
          <cell r="AS278">
            <v>212.82</v>
          </cell>
          <cell r="AT278">
            <v>217.53</v>
          </cell>
          <cell r="AU278">
            <v>222.23</v>
          </cell>
          <cell r="AV278">
            <v>226.94</v>
          </cell>
          <cell r="AW278">
            <v>231.64</v>
          </cell>
          <cell r="AX278">
            <v>236.34</v>
          </cell>
          <cell r="AY278">
            <v>241.05</v>
          </cell>
          <cell r="AZ278">
            <v>245.75</v>
          </cell>
          <cell r="BA278">
            <v>250.46</v>
          </cell>
          <cell r="BB278">
            <v>255.16</v>
          </cell>
          <cell r="BC278">
            <v>231.64</v>
          </cell>
          <cell r="BD278">
            <v>112</v>
          </cell>
          <cell r="BE278">
            <v>205.75</v>
          </cell>
          <cell r="BF278">
            <v>212.34</v>
          </cell>
          <cell r="BG278">
            <v>218.93</v>
          </cell>
          <cell r="BH278">
            <v>225.51</v>
          </cell>
          <cell r="BI278">
            <v>232.1</v>
          </cell>
          <cell r="BJ278">
            <v>238.68</v>
          </cell>
          <cell r="BK278">
            <v>245.27</v>
          </cell>
          <cell r="BL278">
            <v>251.85</v>
          </cell>
          <cell r="BM278">
            <v>258.44</v>
          </cell>
          <cell r="BN278">
            <v>265.02999999999997</v>
          </cell>
          <cell r="BO278">
            <v>271.61</v>
          </cell>
          <cell r="BP278">
            <v>278.2</v>
          </cell>
          <cell r="BQ278">
            <v>284.77999999999997</v>
          </cell>
          <cell r="BR278">
            <v>291.37</v>
          </cell>
          <cell r="BS278">
            <v>297.95</v>
          </cell>
          <cell r="BT278">
            <v>304.54000000000002</v>
          </cell>
          <cell r="BU278">
            <v>311.12</v>
          </cell>
          <cell r="BV278">
            <v>317.70999999999998</v>
          </cell>
          <cell r="BW278">
            <v>324.3</v>
          </cell>
          <cell r="BX278">
            <v>330.88</v>
          </cell>
          <cell r="BY278">
            <v>337.47</v>
          </cell>
          <cell r="BZ278">
            <v>344.05</v>
          </cell>
          <cell r="CA278">
            <v>350.64</v>
          </cell>
          <cell r="CB278">
            <v>357.22</v>
          </cell>
          <cell r="CC278">
            <v>324.3</v>
          </cell>
        </row>
        <row r="279">
          <cell r="AD279">
            <v>113</v>
          </cell>
          <cell r="AE279">
            <v>148.27000000000001</v>
          </cell>
          <cell r="AF279">
            <v>153.02000000000001</v>
          </cell>
          <cell r="AG279">
            <v>157.77000000000001</v>
          </cell>
          <cell r="AH279">
            <v>162.51</v>
          </cell>
          <cell r="AI279">
            <v>167.26</v>
          </cell>
          <cell r="AJ279">
            <v>172</v>
          </cell>
          <cell r="AK279">
            <v>176.75</v>
          </cell>
          <cell r="AL279">
            <v>181.5</v>
          </cell>
          <cell r="AM279">
            <v>186.24</v>
          </cell>
          <cell r="AN279">
            <v>190.99</v>
          </cell>
          <cell r="AO279">
            <v>195.73</v>
          </cell>
          <cell r="AP279">
            <v>200.48</v>
          </cell>
          <cell r="AQ279">
            <v>205.23</v>
          </cell>
          <cell r="AR279">
            <v>209.97</v>
          </cell>
          <cell r="AS279">
            <v>214.72</v>
          </cell>
          <cell r="AT279">
            <v>219.46</v>
          </cell>
          <cell r="AU279">
            <v>224.21</v>
          </cell>
          <cell r="AV279">
            <v>228.96</v>
          </cell>
          <cell r="AW279">
            <v>233.7</v>
          </cell>
          <cell r="AX279">
            <v>238.45</v>
          </cell>
          <cell r="AY279">
            <v>243.19</v>
          </cell>
          <cell r="AZ279">
            <v>247.94</v>
          </cell>
          <cell r="BA279">
            <v>252.69</v>
          </cell>
          <cell r="BB279">
            <v>257.43</v>
          </cell>
          <cell r="BC279">
            <v>233.7</v>
          </cell>
          <cell r="BD279">
            <v>113</v>
          </cell>
          <cell r="BE279">
            <v>207.58</v>
          </cell>
          <cell r="BF279">
            <v>214.23</v>
          </cell>
          <cell r="BG279">
            <v>220.87</v>
          </cell>
          <cell r="BH279">
            <v>227.52</v>
          </cell>
          <cell r="BI279">
            <v>234.16</v>
          </cell>
          <cell r="BJ279">
            <v>240.81</v>
          </cell>
          <cell r="BK279">
            <v>247.45</v>
          </cell>
          <cell r="BL279">
            <v>254.09</v>
          </cell>
          <cell r="BM279">
            <v>260.74</v>
          </cell>
          <cell r="BN279">
            <v>267.38</v>
          </cell>
          <cell r="BO279">
            <v>274.02999999999997</v>
          </cell>
          <cell r="BP279">
            <v>280.67</v>
          </cell>
          <cell r="BQ279">
            <v>287.32</v>
          </cell>
          <cell r="BR279">
            <v>293.95999999999998</v>
          </cell>
          <cell r="BS279">
            <v>300.61</v>
          </cell>
          <cell r="BT279">
            <v>307.25</v>
          </cell>
          <cell r="BU279">
            <v>313.89</v>
          </cell>
          <cell r="BV279">
            <v>320.54000000000002</v>
          </cell>
          <cell r="BW279">
            <v>327.18</v>
          </cell>
          <cell r="BX279">
            <v>333.83</v>
          </cell>
          <cell r="BY279">
            <v>340.47</v>
          </cell>
          <cell r="BZ279">
            <v>347.12</v>
          </cell>
          <cell r="CA279">
            <v>353.76</v>
          </cell>
          <cell r="CB279">
            <v>360.41</v>
          </cell>
          <cell r="CC279">
            <v>327.18</v>
          </cell>
        </row>
        <row r="280">
          <cell r="AD280">
            <v>114</v>
          </cell>
          <cell r="AE280">
            <v>149.58000000000001</v>
          </cell>
          <cell r="AF280">
            <v>154.37</v>
          </cell>
          <cell r="AG280">
            <v>159.16</v>
          </cell>
          <cell r="AH280">
            <v>163.94</v>
          </cell>
          <cell r="AI280">
            <v>168.73</v>
          </cell>
          <cell r="AJ280">
            <v>173.52</v>
          </cell>
          <cell r="AK280">
            <v>178.31</v>
          </cell>
          <cell r="AL280">
            <v>183.1</v>
          </cell>
          <cell r="AM280">
            <v>187.88</v>
          </cell>
          <cell r="AN280">
            <v>192.67</v>
          </cell>
          <cell r="AO280">
            <v>197.46</v>
          </cell>
          <cell r="AP280">
            <v>202.25</v>
          </cell>
          <cell r="AQ280">
            <v>207.04</v>
          </cell>
          <cell r="AR280">
            <v>211.82</v>
          </cell>
          <cell r="AS280">
            <v>216.61</v>
          </cell>
          <cell r="AT280">
            <v>221.4</v>
          </cell>
          <cell r="AU280">
            <v>226.19</v>
          </cell>
          <cell r="AV280">
            <v>230.98</v>
          </cell>
          <cell r="AW280">
            <v>235.76</v>
          </cell>
          <cell r="AX280">
            <v>240.55</v>
          </cell>
          <cell r="AY280">
            <v>245.34</v>
          </cell>
          <cell r="AZ280">
            <v>250.13</v>
          </cell>
          <cell r="BA280">
            <v>254.92</v>
          </cell>
          <cell r="BB280">
            <v>259.7</v>
          </cell>
          <cell r="BC280">
            <v>235.76</v>
          </cell>
          <cell r="BD280">
            <v>114</v>
          </cell>
          <cell r="BE280">
            <v>209.41</v>
          </cell>
          <cell r="BF280">
            <v>216.12</v>
          </cell>
          <cell r="BG280">
            <v>222.82</v>
          </cell>
          <cell r="BH280">
            <v>229.52</v>
          </cell>
          <cell r="BI280">
            <v>236.23</v>
          </cell>
          <cell r="BJ280">
            <v>242.93</v>
          </cell>
          <cell r="BK280">
            <v>249.63</v>
          </cell>
          <cell r="BL280">
            <v>256.33</v>
          </cell>
          <cell r="BM280">
            <v>263.04000000000002</v>
          </cell>
          <cell r="BN280">
            <v>269.74</v>
          </cell>
          <cell r="BO280">
            <v>276.44</v>
          </cell>
          <cell r="BP280">
            <v>283.14999999999998</v>
          </cell>
          <cell r="BQ280">
            <v>289.85000000000002</v>
          </cell>
          <cell r="BR280">
            <v>296.55</v>
          </cell>
          <cell r="BS280">
            <v>303.26</v>
          </cell>
          <cell r="BT280">
            <v>309.95999999999998</v>
          </cell>
          <cell r="BU280">
            <v>316.66000000000003</v>
          </cell>
          <cell r="BV280">
            <v>323.37</v>
          </cell>
          <cell r="BW280">
            <v>330.07</v>
          </cell>
          <cell r="BX280">
            <v>336.77</v>
          </cell>
          <cell r="BY280">
            <v>343.48</v>
          </cell>
          <cell r="BZ280">
            <v>350.18</v>
          </cell>
          <cell r="CA280">
            <v>356.88</v>
          </cell>
          <cell r="CB280">
            <v>363.59</v>
          </cell>
          <cell r="CC280">
            <v>330.07</v>
          </cell>
        </row>
        <row r="281">
          <cell r="AD281">
            <v>115</v>
          </cell>
          <cell r="AE281">
            <v>150.88999999999999</v>
          </cell>
          <cell r="AF281">
            <v>155.72</v>
          </cell>
          <cell r="AG281">
            <v>160.55000000000001</v>
          </cell>
          <cell r="AH281">
            <v>165.38</v>
          </cell>
          <cell r="AI281">
            <v>170.21</v>
          </cell>
          <cell r="AJ281">
            <v>175.04</v>
          </cell>
          <cell r="AK281">
            <v>179.87</v>
          </cell>
          <cell r="AL281">
            <v>184.7</v>
          </cell>
          <cell r="AM281">
            <v>189.53</v>
          </cell>
          <cell r="AN281">
            <v>194.36</v>
          </cell>
          <cell r="AO281">
            <v>199.19</v>
          </cell>
          <cell r="AP281">
            <v>204.02</v>
          </cell>
          <cell r="AQ281">
            <v>208.85</v>
          </cell>
          <cell r="AR281">
            <v>213.68</v>
          </cell>
          <cell r="AS281">
            <v>218.51</v>
          </cell>
          <cell r="AT281">
            <v>223.34</v>
          </cell>
          <cell r="AU281">
            <v>228.17</v>
          </cell>
          <cell r="AV281">
            <v>233</v>
          </cell>
          <cell r="AW281">
            <v>237.83</v>
          </cell>
          <cell r="AX281">
            <v>242.66</v>
          </cell>
          <cell r="AY281">
            <v>247.49</v>
          </cell>
          <cell r="AZ281">
            <v>252.32</v>
          </cell>
          <cell r="BA281">
            <v>257.14999999999998</v>
          </cell>
          <cell r="BB281">
            <v>261.98</v>
          </cell>
          <cell r="BC281">
            <v>237.83</v>
          </cell>
          <cell r="BD281">
            <v>115</v>
          </cell>
          <cell r="BE281">
            <v>211.24</v>
          </cell>
          <cell r="BF281">
            <v>218</v>
          </cell>
          <cell r="BG281">
            <v>224.77</v>
          </cell>
          <cell r="BH281">
            <v>231.53</v>
          </cell>
          <cell r="BI281">
            <v>238.29</v>
          </cell>
          <cell r="BJ281">
            <v>245.05</v>
          </cell>
          <cell r="BK281">
            <v>251.81</v>
          </cell>
          <cell r="BL281">
            <v>258.58</v>
          </cell>
          <cell r="BM281">
            <v>265.33999999999997</v>
          </cell>
          <cell r="BN281">
            <v>272.10000000000002</v>
          </cell>
          <cell r="BO281">
            <v>278.86</v>
          </cell>
          <cell r="BP281">
            <v>285.62</v>
          </cell>
          <cell r="BQ281">
            <v>292.39</v>
          </cell>
          <cell r="BR281">
            <v>299.14999999999998</v>
          </cell>
          <cell r="BS281">
            <v>305.91000000000003</v>
          </cell>
          <cell r="BT281">
            <v>312.67</v>
          </cell>
          <cell r="BU281">
            <v>319.43</v>
          </cell>
          <cell r="BV281">
            <v>326.2</v>
          </cell>
          <cell r="BW281">
            <v>332.96</v>
          </cell>
          <cell r="BX281">
            <v>339.72</v>
          </cell>
          <cell r="BY281">
            <v>346.48</v>
          </cell>
          <cell r="BZ281">
            <v>353.24</v>
          </cell>
          <cell r="CA281">
            <v>360.01</v>
          </cell>
          <cell r="CB281">
            <v>366.77</v>
          </cell>
          <cell r="CC281">
            <v>332.96</v>
          </cell>
        </row>
        <row r="282">
          <cell r="AD282">
            <v>116</v>
          </cell>
          <cell r="AE282">
            <v>152.19</v>
          </cell>
          <cell r="AF282">
            <v>157.06</v>
          </cell>
          <cell r="AG282">
            <v>161.94</v>
          </cell>
          <cell r="AH282">
            <v>166.81</v>
          </cell>
          <cell r="AI282">
            <v>171.68</v>
          </cell>
          <cell r="AJ282">
            <v>176.55</v>
          </cell>
          <cell r="AK282">
            <v>181.42</v>
          </cell>
          <cell r="AL282">
            <v>186.3</v>
          </cell>
          <cell r="AM282">
            <v>191.17</v>
          </cell>
          <cell r="AN282">
            <v>196.04</v>
          </cell>
          <cell r="AO282">
            <v>200.91</v>
          </cell>
          <cell r="AP282">
            <v>205.79</v>
          </cell>
          <cell r="AQ282">
            <v>210.66</v>
          </cell>
          <cell r="AR282">
            <v>215.53</v>
          </cell>
          <cell r="AS282">
            <v>220.4</v>
          </cell>
          <cell r="AT282">
            <v>225.27</v>
          </cell>
          <cell r="AU282">
            <v>230.15</v>
          </cell>
          <cell r="AV282">
            <v>235.02</v>
          </cell>
          <cell r="AW282">
            <v>239.89</v>
          </cell>
          <cell r="AX282">
            <v>244.76</v>
          </cell>
          <cell r="AY282">
            <v>249.63</v>
          </cell>
          <cell r="AZ282">
            <v>254.51</v>
          </cell>
          <cell r="BA282">
            <v>259.38</v>
          </cell>
          <cell r="BB282">
            <v>264.25</v>
          </cell>
          <cell r="BC282">
            <v>239.89</v>
          </cell>
          <cell r="BD282">
            <v>116</v>
          </cell>
          <cell r="BE282">
            <v>213.07</v>
          </cell>
          <cell r="BF282">
            <v>219.89</v>
          </cell>
          <cell r="BG282">
            <v>226.71</v>
          </cell>
          <cell r="BH282">
            <v>233.53</v>
          </cell>
          <cell r="BI282">
            <v>240.35</v>
          </cell>
          <cell r="BJ282">
            <v>247.17</v>
          </cell>
          <cell r="BK282">
            <v>253.99</v>
          </cell>
          <cell r="BL282">
            <v>260.82</v>
          </cell>
          <cell r="BM282">
            <v>267.64</v>
          </cell>
          <cell r="BN282">
            <v>274.45999999999998</v>
          </cell>
          <cell r="BO282">
            <v>281.27999999999997</v>
          </cell>
          <cell r="BP282">
            <v>288.10000000000002</v>
          </cell>
          <cell r="BQ282">
            <v>294.92</v>
          </cell>
          <cell r="BR282">
            <v>301.74</v>
          </cell>
          <cell r="BS282">
            <v>308.56</v>
          </cell>
          <cell r="BT282">
            <v>315.38</v>
          </cell>
          <cell r="BU282">
            <v>322.2</v>
          </cell>
          <cell r="BV282">
            <v>329.02</v>
          </cell>
          <cell r="BW282">
            <v>335.85</v>
          </cell>
          <cell r="BX282">
            <v>342.67</v>
          </cell>
          <cell r="BY282">
            <v>349.49</v>
          </cell>
          <cell r="BZ282">
            <v>356.31</v>
          </cell>
          <cell r="CA282">
            <v>363.13</v>
          </cell>
          <cell r="CB282">
            <v>369.95</v>
          </cell>
          <cell r="CC282">
            <v>335.84</v>
          </cell>
        </row>
        <row r="283">
          <cell r="AD283">
            <v>117</v>
          </cell>
          <cell r="AE283">
            <v>153.5</v>
          </cell>
          <cell r="AF283">
            <v>158.41</v>
          </cell>
          <cell r="AG283">
            <v>163.33000000000001</v>
          </cell>
          <cell r="AH283">
            <v>168.24</v>
          </cell>
          <cell r="AI283">
            <v>173.16</v>
          </cell>
          <cell r="AJ283">
            <v>178.07</v>
          </cell>
          <cell r="AK283">
            <v>182.98</v>
          </cell>
          <cell r="AL283">
            <v>187.9</v>
          </cell>
          <cell r="AM283">
            <v>192.81</v>
          </cell>
          <cell r="AN283">
            <v>197.73</v>
          </cell>
          <cell r="AO283">
            <v>202.64</v>
          </cell>
          <cell r="AP283">
            <v>207.55</v>
          </cell>
          <cell r="AQ283">
            <v>212.47</v>
          </cell>
          <cell r="AR283">
            <v>217.38</v>
          </cell>
          <cell r="AS283">
            <v>222.3</v>
          </cell>
          <cell r="AT283">
            <v>227.21</v>
          </cell>
          <cell r="AU283">
            <v>232.12</v>
          </cell>
          <cell r="AV283">
            <v>237.04</v>
          </cell>
          <cell r="AW283">
            <v>241.95</v>
          </cell>
          <cell r="AX283">
            <v>246.87</v>
          </cell>
          <cell r="AY283">
            <v>251.78</v>
          </cell>
          <cell r="AZ283">
            <v>256.69</v>
          </cell>
          <cell r="BA283">
            <v>261.61</v>
          </cell>
          <cell r="BB283">
            <v>266.52</v>
          </cell>
          <cell r="BC283">
            <v>241.95</v>
          </cell>
          <cell r="BD283">
            <v>117</v>
          </cell>
          <cell r="BE283">
            <v>214.9</v>
          </cell>
          <cell r="BF283">
            <v>221.78</v>
          </cell>
          <cell r="BG283">
            <v>228.66</v>
          </cell>
          <cell r="BH283">
            <v>235.54</v>
          </cell>
          <cell r="BI283">
            <v>242.42</v>
          </cell>
          <cell r="BJ283">
            <v>249.3</v>
          </cell>
          <cell r="BK283">
            <v>256.18</v>
          </cell>
          <cell r="BL283">
            <v>263.06</v>
          </cell>
          <cell r="BM283">
            <v>269.94</v>
          </cell>
          <cell r="BN283">
            <v>276.82</v>
          </cell>
          <cell r="BO283">
            <v>283.7</v>
          </cell>
          <cell r="BP283">
            <v>290.58</v>
          </cell>
          <cell r="BQ283">
            <v>297.45</v>
          </cell>
          <cell r="BR283">
            <v>304.33</v>
          </cell>
          <cell r="BS283">
            <v>311.20999999999998</v>
          </cell>
          <cell r="BT283">
            <v>318.08999999999997</v>
          </cell>
          <cell r="BU283">
            <v>324.97000000000003</v>
          </cell>
          <cell r="BV283">
            <v>331.85</v>
          </cell>
          <cell r="BW283">
            <v>338.73</v>
          </cell>
          <cell r="BX283">
            <v>345.61</v>
          </cell>
          <cell r="BY283">
            <v>352.49</v>
          </cell>
          <cell r="BZ283">
            <v>359.37</v>
          </cell>
          <cell r="CA283">
            <v>366.25</v>
          </cell>
          <cell r="CB283">
            <v>373.13</v>
          </cell>
          <cell r="CC283">
            <v>338.73</v>
          </cell>
        </row>
        <row r="284">
          <cell r="AD284">
            <v>118</v>
          </cell>
          <cell r="AE284">
            <v>154.81</v>
          </cell>
          <cell r="AF284">
            <v>159.76</v>
          </cell>
          <cell r="AG284">
            <v>164.72</v>
          </cell>
          <cell r="AH284">
            <v>169.67</v>
          </cell>
          <cell r="AI284">
            <v>174.63</v>
          </cell>
          <cell r="AJ284">
            <v>179.59</v>
          </cell>
          <cell r="AK284">
            <v>184.54</v>
          </cell>
          <cell r="AL284">
            <v>189.5</v>
          </cell>
          <cell r="AM284">
            <v>194.45</v>
          </cell>
          <cell r="AN284">
            <v>199.41</v>
          </cell>
          <cell r="AO284">
            <v>204.37</v>
          </cell>
          <cell r="AP284">
            <v>209.32</v>
          </cell>
          <cell r="AQ284">
            <v>214.28</v>
          </cell>
          <cell r="AR284">
            <v>219.23</v>
          </cell>
          <cell r="AS284">
            <v>224.19</v>
          </cell>
          <cell r="AT284">
            <v>229.15</v>
          </cell>
          <cell r="AU284">
            <v>234.1</v>
          </cell>
          <cell r="AV284">
            <v>239.06</v>
          </cell>
          <cell r="AW284">
            <v>244.01</v>
          </cell>
          <cell r="AX284">
            <v>248.97</v>
          </cell>
          <cell r="AY284">
            <v>253.93</v>
          </cell>
          <cell r="AZ284">
            <v>258.88</v>
          </cell>
          <cell r="BA284">
            <v>263.83999999999997</v>
          </cell>
          <cell r="BB284">
            <v>268.79000000000002</v>
          </cell>
          <cell r="BC284">
            <v>244.01</v>
          </cell>
          <cell r="BD284">
            <v>118</v>
          </cell>
          <cell r="BE284">
            <v>216.73</v>
          </cell>
          <cell r="BF284">
            <v>223.67</v>
          </cell>
          <cell r="BG284">
            <v>230.6</v>
          </cell>
          <cell r="BH284">
            <v>237.54</v>
          </cell>
          <cell r="BI284">
            <v>244.48</v>
          </cell>
          <cell r="BJ284">
            <v>251.42</v>
          </cell>
          <cell r="BK284">
            <v>258.36</v>
          </cell>
          <cell r="BL284">
            <v>265.3</v>
          </cell>
          <cell r="BM284">
            <v>272.24</v>
          </cell>
          <cell r="BN284">
            <v>279.17</v>
          </cell>
          <cell r="BO284">
            <v>286.11</v>
          </cell>
          <cell r="BP284">
            <v>293.05</v>
          </cell>
          <cell r="BQ284">
            <v>299.99</v>
          </cell>
          <cell r="BR284">
            <v>306.93</v>
          </cell>
          <cell r="BS284">
            <v>313.87</v>
          </cell>
          <cell r="BT284">
            <v>320.8</v>
          </cell>
          <cell r="BU284">
            <v>327.74</v>
          </cell>
          <cell r="BV284">
            <v>334.68</v>
          </cell>
          <cell r="BW284">
            <v>341.62</v>
          </cell>
          <cell r="BX284">
            <v>348.56</v>
          </cell>
          <cell r="BY284">
            <v>355.5</v>
          </cell>
          <cell r="BZ284">
            <v>362.44</v>
          </cell>
          <cell r="CA284">
            <v>369.37</v>
          </cell>
          <cell r="CB284">
            <v>376.31</v>
          </cell>
          <cell r="CC284">
            <v>341.62</v>
          </cell>
        </row>
        <row r="285">
          <cell r="AD285">
            <v>119</v>
          </cell>
          <cell r="AE285">
            <v>156.11000000000001</v>
          </cell>
          <cell r="AF285">
            <v>161.11000000000001</v>
          </cell>
          <cell r="AG285">
            <v>166.11</v>
          </cell>
          <cell r="AH285">
            <v>171.11</v>
          </cell>
          <cell r="AI285">
            <v>176.1</v>
          </cell>
          <cell r="AJ285">
            <v>181.1</v>
          </cell>
          <cell r="AK285">
            <v>186.1</v>
          </cell>
          <cell r="AL285">
            <v>191.1</v>
          </cell>
          <cell r="AM285">
            <v>196.1</v>
          </cell>
          <cell r="AN285">
            <v>201.09</v>
          </cell>
          <cell r="AO285">
            <v>206.09</v>
          </cell>
          <cell r="AP285">
            <v>211.09</v>
          </cell>
          <cell r="AQ285">
            <v>216.09</v>
          </cell>
          <cell r="AR285">
            <v>221.09</v>
          </cell>
          <cell r="AS285">
            <v>226.08</v>
          </cell>
          <cell r="AT285">
            <v>231.08</v>
          </cell>
          <cell r="AU285">
            <v>236.08</v>
          </cell>
          <cell r="AV285">
            <v>241.08</v>
          </cell>
          <cell r="AW285">
            <v>246.08</v>
          </cell>
          <cell r="AX285">
            <v>251.07</v>
          </cell>
          <cell r="AY285">
            <v>256.07</v>
          </cell>
          <cell r="AZ285">
            <v>261.07</v>
          </cell>
          <cell r="BA285">
            <v>266.07</v>
          </cell>
          <cell r="BB285">
            <v>271.07</v>
          </cell>
          <cell r="BC285">
            <v>246.08</v>
          </cell>
          <cell r="BD285">
            <v>119</v>
          </cell>
          <cell r="BE285">
            <v>218.56</v>
          </cell>
          <cell r="BF285">
            <v>225.55</v>
          </cell>
          <cell r="BG285">
            <v>232.55</v>
          </cell>
          <cell r="BH285">
            <v>239.55</v>
          </cell>
          <cell r="BI285">
            <v>246.55</v>
          </cell>
          <cell r="BJ285">
            <v>253.54</v>
          </cell>
          <cell r="BK285">
            <v>260.54000000000002</v>
          </cell>
          <cell r="BL285">
            <v>267.54000000000002</v>
          </cell>
          <cell r="BM285">
            <v>274.54000000000002</v>
          </cell>
          <cell r="BN285">
            <v>281.52999999999997</v>
          </cell>
          <cell r="BO285">
            <v>288.52999999999997</v>
          </cell>
          <cell r="BP285">
            <v>295.52999999999997</v>
          </cell>
          <cell r="BQ285">
            <v>302.52</v>
          </cell>
          <cell r="BR285">
            <v>309.52</v>
          </cell>
          <cell r="BS285">
            <v>316.52</v>
          </cell>
          <cell r="BT285">
            <v>323.52</v>
          </cell>
          <cell r="BU285">
            <v>330.51</v>
          </cell>
          <cell r="BV285">
            <v>337.51</v>
          </cell>
          <cell r="BW285">
            <v>344.51</v>
          </cell>
          <cell r="BX285">
            <v>351.5</v>
          </cell>
          <cell r="BY285">
            <v>358.5</v>
          </cell>
          <cell r="BZ285">
            <v>365.5</v>
          </cell>
          <cell r="CA285">
            <v>372.5</v>
          </cell>
          <cell r="CB285">
            <v>379.49</v>
          </cell>
          <cell r="CC285">
            <v>344.51</v>
          </cell>
        </row>
        <row r="286">
          <cell r="AD286">
            <v>120</v>
          </cell>
          <cell r="AE286">
            <v>157.41999999999999</v>
          </cell>
          <cell r="AF286">
            <v>162.46</v>
          </cell>
          <cell r="AG286">
            <v>167.5</v>
          </cell>
          <cell r="AH286">
            <v>172.54</v>
          </cell>
          <cell r="AI286">
            <v>177.58</v>
          </cell>
          <cell r="AJ286">
            <v>182.62</v>
          </cell>
          <cell r="AK286">
            <v>187.66</v>
          </cell>
          <cell r="AL286">
            <v>192.7</v>
          </cell>
          <cell r="AM286">
            <v>197.74</v>
          </cell>
          <cell r="AN286">
            <v>202.78</v>
          </cell>
          <cell r="AO286">
            <v>207.82</v>
          </cell>
          <cell r="AP286">
            <v>212.86</v>
          </cell>
          <cell r="AQ286">
            <v>217.9</v>
          </cell>
          <cell r="AR286">
            <v>222.94</v>
          </cell>
          <cell r="AS286">
            <v>227.98</v>
          </cell>
          <cell r="AT286">
            <v>233.02</v>
          </cell>
          <cell r="AU286">
            <v>238.06</v>
          </cell>
          <cell r="AV286">
            <v>243.1</v>
          </cell>
          <cell r="AW286">
            <v>248.14</v>
          </cell>
          <cell r="AX286">
            <v>253.18</v>
          </cell>
          <cell r="AY286">
            <v>258.22000000000003</v>
          </cell>
          <cell r="AZ286">
            <v>263.26</v>
          </cell>
          <cell r="BA286">
            <v>268.3</v>
          </cell>
          <cell r="BB286">
            <v>273.33999999999997</v>
          </cell>
          <cell r="BC286">
            <v>248.14</v>
          </cell>
          <cell r="BD286">
            <v>120</v>
          </cell>
          <cell r="BE286">
            <v>220.39</v>
          </cell>
          <cell r="BF286">
            <v>227.44</v>
          </cell>
          <cell r="BG286">
            <v>234.5</v>
          </cell>
          <cell r="BH286">
            <v>241.55</v>
          </cell>
          <cell r="BI286">
            <v>248.61</v>
          </cell>
          <cell r="BJ286">
            <v>255.67</v>
          </cell>
          <cell r="BK286">
            <v>262.72000000000003</v>
          </cell>
          <cell r="BL286">
            <v>269.77999999999997</v>
          </cell>
          <cell r="BM286">
            <v>276.83</v>
          </cell>
          <cell r="BN286">
            <v>283.89</v>
          </cell>
          <cell r="BO286">
            <v>290.95</v>
          </cell>
          <cell r="BP286">
            <v>298</v>
          </cell>
          <cell r="BQ286">
            <v>305.06</v>
          </cell>
          <cell r="BR286">
            <v>312.11</v>
          </cell>
          <cell r="BS286">
            <v>319.17</v>
          </cell>
          <cell r="BT286">
            <v>326.23</v>
          </cell>
          <cell r="BU286">
            <v>333.28</v>
          </cell>
          <cell r="BV286">
            <v>340.34</v>
          </cell>
          <cell r="BW286">
            <v>347.39</v>
          </cell>
          <cell r="BX286">
            <v>354.45</v>
          </cell>
          <cell r="BY286">
            <v>361.51</v>
          </cell>
          <cell r="BZ286">
            <v>368.56</v>
          </cell>
          <cell r="CA286">
            <v>375.62</v>
          </cell>
          <cell r="CB286">
            <v>382.67</v>
          </cell>
          <cell r="CC286">
            <v>347.39</v>
          </cell>
        </row>
        <row r="287">
          <cell r="AD287">
            <v>121</v>
          </cell>
          <cell r="AE287">
            <v>158.72</v>
          </cell>
          <cell r="AF287">
            <v>163.81</v>
          </cell>
          <cell r="AG287">
            <v>168.89</v>
          </cell>
          <cell r="AH287">
            <v>173.97</v>
          </cell>
          <cell r="AI287">
            <v>179.05</v>
          </cell>
          <cell r="AJ287">
            <v>184.13</v>
          </cell>
          <cell r="AK287">
            <v>189.22</v>
          </cell>
          <cell r="AL287">
            <v>194.3</v>
          </cell>
          <cell r="AM287">
            <v>199.38</v>
          </cell>
          <cell r="AN287">
            <v>204.46</v>
          </cell>
          <cell r="AO287">
            <v>209.55</v>
          </cell>
          <cell r="AP287">
            <v>214.63</v>
          </cell>
          <cell r="AQ287">
            <v>219.71</v>
          </cell>
          <cell r="AR287">
            <v>224.79</v>
          </cell>
          <cell r="AS287">
            <v>229.87</v>
          </cell>
          <cell r="AT287">
            <v>234.96</v>
          </cell>
          <cell r="AU287">
            <v>240.04</v>
          </cell>
          <cell r="AV287">
            <v>245.12</v>
          </cell>
          <cell r="AW287">
            <v>250.2</v>
          </cell>
          <cell r="AX287">
            <v>255.28</v>
          </cell>
          <cell r="AY287">
            <v>260.37</v>
          </cell>
          <cell r="AZ287">
            <v>265.45</v>
          </cell>
          <cell r="BA287">
            <v>270.52999999999997</v>
          </cell>
          <cell r="BB287">
            <v>275.61</v>
          </cell>
          <cell r="BC287">
            <v>250.2</v>
          </cell>
          <cell r="BD287">
            <v>121</v>
          </cell>
          <cell r="BE287">
            <v>222.21</v>
          </cell>
          <cell r="BF287">
            <v>229.33</v>
          </cell>
          <cell r="BG287">
            <v>236.44</v>
          </cell>
          <cell r="BH287">
            <v>243.56</v>
          </cell>
          <cell r="BI287">
            <v>250.67</v>
          </cell>
          <cell r="BJ287">
            <v>257.79000000000002</v>
          </cell>
          <cell r="BK287">
            <v>264.89999999999998</v>
          </cell>
          <cell r="BL287">
            <v>272.02</v>
          </cell>
          <cell r="BM287">
            <v>279.13</v>
          </cell>
          <cell r="BN287">
            <v>286.25</v>
          </cell>
          <cell r="BO287">
            <v>293.36</v>
          </cell>
          <cell r="BP287">
            <v>300.48</v>
          </cell>
          <cell r="BQ287">
            <v>307.58999999999997</v>
          </cell>
          <cell r="BR287">
            <v>314.70999999999998</v>
          </cell>
          <cell r="BS287">
            <v>321.82</v>
          </cell>
          <cell r="BT287">
            <v>328.94</v>
          </cell>
          <cell r="BU287">
            <v>336.05</v>
          </cell>
          <cell r="BV287">
            <v>343.17</v>
          </cell>
          <cell r="BW287">
            <v>350.28</v>
          </cell>
          <cell r="BX287">
            <v>357.4</v>
          </cell>
          <cell r="BY287">
            <v>364.51</v>
          </cell>
          <cell r="BZ287">
            <v>371.63</v>
          </cell>
          <cell r="CA287">
            <v>378.74</v>
          </cell>
          <cell r="CB287">
            <v>385.86</v>
          </cell>
          <cell r="CC287">
            <v>350.28</v>
          </cell>
        </row>
        <row r="288">
          <cell r="AD288">
            <v>122</v>
          </cell>
          <cell r="AE288">
            <v>160.03</v>
          </cell>
          <cell r="AF288">
            <v>165.16</v>
          </cell>
          <cell r="AG288">
            <v>170.28</v>
          </cell>
          <cell r="AH288">
            <v>175.4</v>
          </cell>
          <cell r="AI288">
            <v>180.53</v>
          </cell>
          <cell r="AJ288">
            <v>185.65</v>
          </cell>
          <cell r="AK288">
            <v>190.78</v>
          </cell>
          <cell r="AL288">
            <v>195.9</v>
          </cell>
          <cell r="AM288">
            <v>201.02</v>
          </cell>
          <cell r="AN288">
            <v>206.15</v>
          </cell>
          <cell r="AO288">
            <v>211.27</v>
          </cell>
          <cell r="AP288">
            <v>216.4</v>
          </cell>
          <cell r="AQ288">
            <v>221.52</v>
          </cell>
          <cell r="AR288">
            <v>226.64</v>
          </cell>
          <cell r="AS288">
            <v>231.77</v>
          </cell>
          <cell r="AT288">
            <v>236.89</v>
          </cell>
          <cell r="AU288">
            <v>242.02</v>
          </cell>
          <cell r="AV288">
            <v>247.14</v>
          </cell>
          <cell r="AW288">
            <v>252.26</v>
          </cell>
          <cell r="AX288">
            <v>257.39</v>
          </cell>
          <cell r="AY288">
            <v>262.51</v>
          </cell>
          <cell r="AZ288">
            <v>267.64</v>
          </cell>
          <cell r="BA288">
            <v>272.76</v>
          </cell>
          <cell r="BB288">
            <v>277.88</v>
          </cell>
          <cell r="BC288">
            <v>252.26</v>
          </cell>
          <cell r="BD288">
            <v>122</v>
          </cell>
          <cell r="BE288">
            <v>224.4</v>
          </cell>
          <cell r="BF288">
            <v>231.22</v>
          </cell>
          <cell r="BG288">
            <v>238.39</v>
          </cell>
          <cell r="BH288">
            <v>245.56</v>
          </cell>
          <cell r="BI288">
            <v>252.74</v>
          </cell>
          <cell r="BJ288">
            <v>259.91000000000003</v>
          </cell>
          <cell r="BK288">
            <v>267.08999999999997</v>
          </cell>
          <cell r="BL288">
            <v>274.26</v>
          </cell>
          <cell r="BM288">
            <v>281.43</v>
          </cell>
          <cell r="BN288">
            <v>288.61</v>
          </cell>
          <cell r="BO288">
            <v>295.77999999999997</v>
          </cell>
          <cell r="BP288">
            <v>302.95</v>
          </cell>
          <cell r="BQ288">
            <v>310.13</v>
          </cell>
          <cell r="BR288">
            <v>317.3</v>
          </cell>
          <cell r="BS288">
            <v>324.47000000000003</v>
          </cell>
          <cell r="BT288">
            <v>331.65</v>
          </cell>
          <cell r="BU288">
            <v>338.82</v>
          </cell>
          <cell r="BV288">
            <v>346</v>
          </cell>
          <cell r="BW288">
            <v>353.17</v>
          </cell>
          <cell r="BX288">
            <v>360.34</v>
          </cell>
          <cell r="BY288">
            <v>367.52</v>
          </cell>
          <cell r="BZ288">
            <v>374.69</v>
          </cell>
          <cell r="CA288">
            <v>381.86</v>
          </cell>
          <cell r="CB288">
            <v>389.04</v>
          </cell>
          <cell r="CC288">
            <v>353.17</v>
          </cell>
        </row>
        <row r="289">
          <cell r="AD289">
            <v>123</v>
          </cell>
          <cell r="AE289">
            <v>161.34</v>
          </cell>
          <cell r="AF289">
            <v>166.5</v>
          </cell>
          <cell r="AG289">
            <v>171.67</v>
          </cell>
          <cell r="AH289">
            <v>176.84</v>
          </cell>
          <cell r="AI289">
            <v>182</v>
          </cell>
          <cell r="AJ289">
            <v>187.17</v>
          </cell>
          <cell r="AK289">
            <v>192.33</v>
          </cell>
          <cell r="AL289">
            <v>197.5</v>
          </cell>
          <cell r="AM289">
            <v>202.67</v>
          </cell>
          <cell r="AN289">
            <v>207.83</v>
          </cell>
          <cell r="AO289">
            <v>213</v>
          </cell>
          <cell r="AP289">
            <v>218.16</v>
          </cell>
          <cell r="AQ289">
            <v>223.33</v>
          </cell>
          <cell r="AR289">
            <v>228.5</v>
          </cell>
          <cell r="AS289">
            <v>233.66</v>
          </cell>
          <cell r="AT289">
            <v>238.83</v>
          </cell>
          <cell r="AU289">
            <v>243.99</v>
          </cell>
          <cell r="AV289">
            <v>249.16</v>
          </cell>
          <cell r="AW289">
            <v>254.33</v>
          </cell>
          <cell r="AX289">
            <v>259.49</v>
          </cell>
          <cell r="AY289">
            <v>264.66000000000003</v>
          </cell>
          <cell r="AZ289">
            <v>269.82</v>
          </cell>
          <cell r="BA289">
            <v>274.99</v>
          </cell>
          <cell r="BB289">
            <v>280.16000000000003</v>
          </cell>
          <cell r="BC289">
            <v>254.33</v>
          </cell>
          <cell r="BD289">
            <v>123</v>
          </cell>
          <cell r="BE289">
            <v>225.87</v>
          </cell>
          <cell r="BF289">
            <v>233.11</v>
          </cell>
          <cell r="BG289">
            <v>240.34</v>
          </cell>
          <cell r="BH289">
            <v>247.57</v>
          </cell>
          <cell r="BI289">
            <v>254.8</v>
          </cell>
          <cell r="BJ289">
            <v>262.02999999999997</v>
          </cell>
          <cell r="BK289">
            <v>269.27</v>
          </cell>
          <cell r="BL289">
            <v>276.5</v>
          </cell>
          <cell r="BM289">
            <v>283.73</v>
          </cell>
          <cell r="BN289">
            <v>290.95999999999998</v>
          </cell>
          <cell r="BO289">
            <v>298.2</v>
          </cell>
          <cell r="BP289">
            <v>305.43</v>
          </cell>
          <cell r="BQ289">
            <v>312.66000000000003</v>
          </cell>
          <cell r="BR289">
            <v>319.89</v>
          </cell>
          <cell r="BS289">
            <v>327.13</v>
          </cell>
          <cell r="BT289">
            <v>334.36</v>
          </cell>
          <cell r="BU289">
            <v>341.59</v>
          </cell>
          <cell r="BV289">
            <v>348.82</v>
          </cell>
          <cell r="BW289">
            <v>356.06</v>
          </cell>
          <cell r="BX289">
            <v>363.29</v>
          </cell>
          <cell r="BY289">
            <v>370.52</v>
          </cell>
          <cell r="BZ289">
            <v>377.75</v>
          </cell>
          <cell r="CA289">
            <v>384.99</v>
          </cell>
          <cell r="CB289">
            <v>392.22</v>
          </cell>
          <cell r="CC289">
            <v>356.06</v>
          </cell>
        </row>
        <row r="290">
          <cell r="AD290">
            <v>124</v>
          </cell>
          <cell r="AE290">
            <v>162.63999999999999</v>
          </cell>
          <cell r="AF290">
            <v>167.85</v>
          </cell>
          <cell r="AG290">
            <v>173.06</v>
          </cell>
          <cell r="AH290">
            <v>178.27</v>
          </cell>
          <cell r="AI290">
            <v>183.48</v>
          </cell>
          <cell r="AJ290">
            <v>188.68</v>
          </cell>
          <cell r="AK290">
            <v>193.89</v>
          </cell>
          <cell r="AL290">
            <v>199.1</v>
          </cell>
          <cell r="AM290">
            <v>204.31</v>
          </cell>
          <cell r="AN290">
            <v>209.52</v>
          </cell>
          <cell r="AO290">
            <v>214.72</v>
          </cell>
          <cell r="AP290">
            <v>219.93</v>
          </cell>
          <cell r="AQ290">
            <v>225.14</v>
          </cell>
          <cell r="AR290">
            <v>230.35</v>
          </cell>
          <cell r="AS290">
            <v>235.56</v>
          </cell>
          <cell r="AT290">
            <v>240.76</v>
          </cell>
          <cell r="AU290">
            <v>245.97</v>
          </cell>
          <cell r="AV290">
            <v>251.18</v>
          </cell>
          <cell r="AW290">
            <v>256.39</v>
          </cell>
          <cell r="AX290">
            <v>261.60000000000002</v>
          </cell>
          <cell r="AY290">
            <v>266.8</v>
          </cell>
          <cell r="AZ290">
            <v>272.01</v>
          </cell>
          <cell r="BA290">
            <v>277.22000000000003</v>
          </cell>
          <cell r="BB290">
            <v>282.43</v>
          </cell>
          <cell r="BC290">
            <v>256.39</v>
          </cell>
          <cell r="BD290">
            <v>124</v>
          </cell>
          <cell r="BE290">
            <v>227.7</v>
          </cell>
          <cell r="BF290">
            <v>234.99</v>
          </cell>
          <cell r="BG290">
            <v>242.28</v>
          </cell>
          <cell r="BH290">
            <v>249.58</v>
          </cell>
          <cell r="BI290">
            <v>256.87</v>
          </cell>
          <cell r="BJ290">
            <v>264.16000000000003</v>
          </cell>
          <cell r="BK290">
            <v>271.45</v>
          </cell>
          <cell r="BL290">
            <v>278.74</v>
          </cell>
          <cell r="BM290">
            <v>286.02999999999997</v>
          </cell>
          <cell r="BN290">
            <v>293.32</v>
          </cell>
          <cell r="BO290">
            <v>300.61</v>
          </cell>
          <cell r="BP290">
            <v>307.91000000000003</v>
          </cell>
          <cell r="BQ290">
            <v>315.2</v>
          </cell>
          <cell r="BR290">
            <v>322.49</v>
          </cell>
          <cell r="BS290">
            <v>329.78</v>
          </cell>
          <cell r="BT290">
            <v>337.07</v>
          </cell>
          <cell r="BU290">
            <v>344.36</v>
          </cell>
          <cell r="BV290">
            <v>351.65</v>
          </cell>
          <cell r="BW290">
            <v>358.94</v>
          </cell>
          <cell r="BX290">
            <v>366.24</v>
          </cell>
          <cell r="BY290">
            <v>373.53</v>
          </cell>
          <cell r="BZ290">
            <v>380.82</v>
          </cell>
          <cell r="CA290">
            <v>388.11</v>
          </cell>
          <cell r="CB290">
            <v>395.4</v>
          </cell>
          <cell r="CC290">
            <v>358.94</v>
          </cell>
        </row>
        <row r="291">
          <cell r="AD291">
            <v>125</v>
          </cell>
          <cell r="AE291">
            <v>163.95</v>
          </cell>
          <cell r="AF291">
            <v>169.2</v>
          </cell>
          <cell r="AG291">
            <v>174.45</v>
          </cell>
          <cell r="AH291">
            <v>179.7</v>
          </cell>
          <cell r="AI291">
            <v>184.95</v>
          </cell>
          <cell r="AJ291">
            <v>190.2</v>
          </cell>
          <cell r="AK291">
            <v>195.45</v>
          </cell>
          <cell r="AL291">
            <v>200.7</v>
          </cell>
          <cell r="AM291">
            <v>205.95</v>
          </cell>
          <cell r="AN291">
            <v>211.2</v>
          </cell>
          <cell r="AO291">
            <v>216.45</v>
          </cell>
          <cell r="AP291">
            <v>221.7</v>
          </cell>
          <cell r="AQ291">
            <v>226.95</v>
          </cell>
          <cell r="AR291">
            <v>232.2</v>
          </cell>
          <cell r="AS291">
            <v>237.45</v>
          </cell>
          <cell r="AT291">
            <v>242.7</v>
          </cell>
          <cell r="AU291">
            <v>247.95</v>
          </cell>
          <cell r="AV291">
            <v>253.2</v>
          </cell>
          <cell r="AW291">
            <v>258.45</v>
          </cell>
          <cell r="AX291">
            <v>263.7</v>
          </cell>
          <cell r="AY291">
            <v>268.95</v>
          </cell>
          <cell r="AZ291">
            <v>274.2</v>
          </cell>
          <cell r="BA291">
            <v>279.45</v>
          </cell>
          <cell r="BB291">
            <v>284.7</v>
          </cell>
          <cell r="BC291">
            <v>258.45</v>
          </cell>
          <cell r="BD291">
            <v>125</v>
          </cell>
          <cell r="BE291">
            <v>229.53</v>
          </cell>
          <cell r="BF291">
            <v>236.88</v>
          </cell>
          <cell r="BG291">
            <v>244.23</v>
          </cell>
          <cell r="BH291">
            <v>251.58</v>
          </cell>
          <cell r="BI291">
            <v>258.93</v>
          </cell>
          <cell r="BJ291">
            <v>266.27999999999997</v>
          </cell>
          <cell r="BK291">
            <v>273.63</v>
          </cell>
          <cell r="BL291">
            <v>280.98</v>
          </cell>
          <cell r="BM291">
            <v>288.33</v>
          </cell>
          <cell r="BN291">
            <v>295.68</v>
          </cell>
          <cell r="BO291">
            <v>303.02999999999997</v>
          </cell>
          <cell r="BP291">
            <v>310.38</v>
          </cell>
          <cell r="BQ291">
            <v>317.73</v>
          </cell>
          <cell r="BR291">
            <v>325.08</v>
          </cell>
          <cell r="BS291">
            <v>332.43</v>
          </cell>
          <cell r="BT291">
            <v>339.78</v>
          </cell>
          <cell r="BU291">
            <v>347.13</v>
          </cell>
          <cell r="BV291">
            <v>354.48</v>
          </cell>
          <cell r="BW291">
            <v>361.83</v>
          </cell>
          <cell r="BX291">
            <v>369.18</v>
          </cell>
          <cell r="BY291">
            <v>376.53</v>
          </cell>
          <cell r="BZ291">
            <v>383.88</v>
          </cell>
          <cell r="CA291">
            <v>391.23</v>
          </cell>
          <cell r="CB291">
            <v>398.58</v>
          </cell>
          <cell r="CC291">
            <v>361.83</v>
          </cell>
        </row>
        <row r="292">
          <cell r="AD292">
            <v>126</v>
          </cell>
          <cell r="AE292">
            <v>165.26</v>
          </cell>
          <cell r="AF292">
            <v>170.55</v>
          </cell>
          <cell r="AG292">
            <v>175.84</v>
          </cell>
          <cell r="AH292">
            <v>181.13</v>
          </cell>
          <cell r="AI292">
            <v>186.42</v>
          </cell>
          <cell r="AJ292">
            <v>191.72</v>
          </cell>
          <cell r="AK292">
            <v>197.01</v>
          </cell>
          <cell r="AL292">
            <v>202.3</v>
          </cell>
          <cell r="AM292">
            <v>207.59</v>
          </cell>
          <cell r="AN292">
            <v>212.89</v>
          </cell>
          <cell r="AO292">
            <v>218.18</v>
          </cell>
          <cell r="AP292">
            <v>223.47</v>
          </cell>
          <cell r="AQ292">
            <v>228.76</v>
          </cell>
          <cell r="AR292">
            <v>234.05</v>
          </cell>
          <cell r="AS292">
            <v>239.35</v>
          </cell>
          <cell r="AT292">
            <v>244.64</v>
          </cell>
          <cell r="AU292">
            <v>249.93</v>
          </cell>
          <cell r="AV292">
            <v>255.22</v>
          </cell>
          <cell r="AW292">
            <v>260.51</v>
          </cell>
          <cell r="AX292">
            <v>265.81</v>
          </cell>
          <cell r="AY292">
            <v>271.10000000000002</v>
          </cell>
          <cell r="AZ292">
            <v>276.39</v>
          </cell>
          <cell r="BA292">
            <v>281.68</v>
          </cell>
          <cell r="BB292">
            <v>286.97000000000003</v>
          </cell>
          <cell r="BC292">
            <v>260.51</v>
          </cell>
          <cell r="BD292">
            <v>126</v>
          </cell>
          <cell r="BE292">
            <v>231.36</v>
          </cell>
          <cell r="BF292">
            <v>238.77</v>
          </cell>
          <cell r="BG292">
            <v>246.18</v>
          </cell>
          <cell r="BH292">
            <v>253.59</v>
          </cell>
          <cell r="BI292">
            <v>260.99</v>
          </cell>
          <cell r="BJ292">
            <v>268.39999999999998</v>
          </cell>
          <cell r="BK292">
            <v>275.81</v>
          </cell>
          <cell r="BL292">
            <v>283.22000000000003</v>
          </cell>
          <cell r="BM292">
            <v>290.63</v>
          </cell>
          <cell r="BN292">
            <v>298.04000000000002</v>
          </cell>
          <cell r="BO292">
            <v>305.45</v>
          </cell>
          <cell r="BP292">
            <v>312.86</v>
          </cell>
          <cell r="BQ292">
            <v>320.27</v>
          </cell>
          <cell r="BR292">
            <v>327.67</v>
          </cell>
          <cell r="BS292">
            <v>335.08</v>
          </cell>
          <cell r="BT292">
            <v>342.49</v>
          </cell>
          <cell r="BU292">
            <v>349.9</v>
          </cell>
          <cell r="BV292">
            <v>357.31</v>
          </cell>
          <cell r="BW292">
            <v>364.72</v>
          </cell>
          <cell r="BX292">
            <v>372.13</v>
          </cell>
          <cell r="BY292">
            <v>379.54</v>
          </cell>
          <cell r="BZ292">
            <v>386.95</v>
          </cell>
          <cell r="CA292">
            <v>394.35</v>
          </cell>
          <cell r="CB292">
            <v>401.76</v>
          </cell>
          <cell r="CC292">
            <v>364.72</v>
          </cell>
        </row>
        <row r="293">
          <cell r="AD293">
            <v>127</v>
          </cell>
          <cell r="AE293">
            <v>166.56</v>
          </cell>
          <cell r="AF293">
            <v>171.9</v>
          </cell>
          <cell r="AG293">
            <v>177.23</v>
          </cell>
          <cell r="AH293">
            <v>182.57</v>
          </cell>
          <cell r="AI293">
            <v>187.9</v>
          </cell>
          <cell r="AJ293">
            <v>193.23</v>
          </cell>
          <cell r="AK293">
            <v>198.57</v>
          </cell>
          <cell r="AL293">
            <v>203.9</v>
          </cell>
          <cell r="AM293">
            <v>209.24</v>
          </cell>
          <cell r="AN293">
            <v>214.57</v>
          </cell>
          <cell r="AO293">
            <v>219.9</v>
          </cell>
          <cell r="AP293">
            <v>225.24</v>
          </cell>
          <cell r="AQ293">
            <v>230.57</v>
          </cell>
          <cell r="AR293">
            <v>235.91</v>
          </cell>
          <cell r="AS293">
            <v>241.24</v>
          </cell>
          <cell r="AT293">
            <v>246.57</v>
          </cell>
          <cell r="AU293">
            <v>251.91</v>
          </cell>
          <cell r="AV293">
            <v>257.24</v>
          </cell>
          <cell r="AW293">
            <v>262.58</v>
          </cell>
          <cell r="AX293">
            <v>267.91000000000003</v>
          </cell>
          <cell r="AY293">
            <v>273.24</v>
          </cell>
          <cell r="AZ293">
            <v>278.58</v>
          </cell>
          <cell r="BA293">
            <v>283.91000000000003</v>
          </cell>
          <cell r="BB293">
            <v>289.25</v>
          </cell>
          <cell r="BC293">
            <v>262.58</v>
          </cell>
          <cell r="BD293">
            <v>127</v>
          </cell>
          <cell r="BE293">
            <v>233.9</v>
          </cell>
          <cell r="BF293">
            <v>240.66</v>
          </cell>
          <cell r="BG293">
            <v>248.12</v>
          </cell>
          <cell r="BH293">
            <v>255.59</v>
          </cell>
          <cell r="BI293">
            <v>263.06</v>
          </cell>
          <cell r="BJ293">
            <v>270.52999999999997</v>
          </cell>
          <cell r="BK293">
            <v>277.99</v>
          </cell>
          <cell r="BL293">
            <v>285.45999999999998</v>
          </cell>
          <cell r="BM293">
            <v>292.93</v>
          </cell>
          <cell r="BN293">
            <v>300.39999999999998</v>
          </cell>
          <cell r="BO293">
            <v>307.87</v>
          </cell>
          <cell r="BP293">
            <v>315.33</v>
          </cell>
          <cell r="BQ293">
            <v>322.8</v>
          </cell>
          <cell r="BR293">
            <v>330.27</v>
          </cell>
          <cell r="BS293">
            <v>337.74</v>
          </cell>
          <cell r="BT293">
            <v>345.2</v>
          </cell>
          <cell r="BU293">
            <v>352.67</v>
          </cell>
          <cell r="BV293">
            <v>360.14</v>
          </cell>
          <cell r="BW293">
            <v>367.61</v>
          </cell>
          <cell r="BX293">
            <v>375.07</v>
          </cell>
          <cell r="BY293">
            <v>382.54</v>
          </cell>
          <cell r="BZ293">
            <v>390.01</v>
          </cell>
          <cell r="CA293">
            <v>397.48</v>
          </cell>
          <cell r="CB293">
            <v>404.94</v>
          </cell>
          <cell r="CC293">
            <v>367.61</v>
          </cell>
        </row>
        <row r="294">
          <cell r="AD294">
            <v>128</v>
          </cell>
          <cell r="AE294">
            <v>167.87</v>
          </cell>
          <cell r="AF294">
            <v>173.25</v>
          </cell>
          <cell r="AG294">
            <v>178.62</v>
          </cell>
          <cell r="AH294">
            <v>184</v>
          </cell>
          <cell r="AI294">
            <v>189.37</v>
          </cell>
          <cell r="AJ294">
            <v>194.75</v>
          </cell>
          <cell r="AK294">
            <v>200.13</v>
          </cell>
          <cell r="AL294">
            <v>205.5</v>
          </cell>
          <cell r="AM294">
            <v>210.88</v>
          </cell>
          <cell r="AN294">
            <v>216.25</v>
          </cell>
          <cell r="AO294">
            <v>221.63</v>
          </cell>
          <cell r="AP294">
            <v>227.01</v>
          </cell>
          <cell r="AQ294">
            <v>232.38</v>
          </cell>
          <cell r="AR294">
            <v>237.76</v>
          </cell>
          <cell r="AS294">
            <v>243.13</v>
          </cell>
          <cell r="AT294">
            <v>248.51</v>
          </cell>
          <cell r="AU294">
            <v>253.89</v>
          </cell>
          <cell r="AV294">
            <v>259.26</v>
          </cell>
          <cell r="AW294">
            <v>264.64</v>
          </cell>
          <cell r="AX294">
            <v>270.01</v>
          </cell>
          <cell r="AY294">
            <v>275.39</v>
          </cell>
          <cell r="AZ294">
            <v>280.77</v>
          </cell>
          <cell r="BA294">
            <v>286.14</v>
          </cell>
          <cell r="BB294">
            <v>291.52</v>
          </cell>
          <cell r="BC294">
            <v>264.64</v>
          </cell>
          <cell r="BD294">
            <v>128</v>
          </cell>
          <cell r="BE294">
            <v>235.02</v>
          </cell>
          <cell r="BF294">
            <v>242.54</v>
          </cell>
          <cell r="BG294">
            <v>250.07</v>
          </cell>
          <cell r="BH294">
            <v>257.60000000000002</v>
          </cell>
          <cell r="BI294">
            <v>265.12</v>
          </cell>
          <cell r="BJ294">
            <v>272.64999999999998</v>
          </cell>
          <cell r="BK294">
            <v>280.18</v>
          </cell>
          <cell r="BL294">
            <v>287.7</v>
          </cell>
          <cell r="BM294">
            <v>295.23</v>
          </cell>
          <cell r="BN294">
            <v>302.76</v>
          </cell>
          <cell r="BO294">
            <v>310.27999999999997</v>
          </cell>
          <cell r="BP294">
            <v>317.81</v>
          </cell>
          <cell r="BQ294">
            <v>325.33</v>
          </cell>
          <cell r="BR294">
            <v>332.86</v>
          </cell>
          <cell r="BS294">
            <v>340.39</v>
          </cell>
          <cell r="BT294">
            <v>347.91</v>
          </cell>
          <cell r="BU294">
            <v>355.44</v>
          </cell>
          <cell r="BV294">
            <v>362.97</v>
          </cell>
          <cell r="BW294">
            <v>370.49</v>
          </cell>
          <cell r="BX294">
            <v>378.02</v>
          </cell>
          <cell r="BY294">
            <v>385.55</v>
          </cell>
          <cell r="BZ294">
            <v>393.07</v>
          </cell>
          <cell r="CA294">
            <v>400.6</v>
          </cell>
          <cell r="CB294">
            <v>408.13</v>
          </cell>
          <cell r="CC294">
            <v>370.49</v>
          </cell>
        </row>
        <row r="295">
          <cell r="AD295">
            <v>129</v>
          </cell>
          <cell r="AE295">
            <v>169.18</v>
          </cell>
          <cell r="AF295">
            <v>174.59</v>
          </cell>
          <cell r="AG295">
            <v>180.01</v>
          </cell>
          <cell r="AH295">
            <v>185.43</v>
          </cell>
          <cell r="AI295">
            <v>190.85</v>
          </cell>
          <cell r="AJ295">
            <v>196.27</v>
          </cell>
          <cell r="AK295">
            <v>201.68</v>
          </cell>
          <cell r="AL295">
            <v>207.1</v>
          </cell>
          <cell r="AM295">
            <v>212.52</v>
          </cell>
          <cell r="AN295">
            <v>217.94</v>
          </cell>
          <cell r="AO295">
            <v>223.36</v>
          </cell>
          <cell r="AP295">
            <v>228.77</v>
          </cell>
          <cell r="AQ295">
            <v>234.19</v>
          </cell>
          <cell r="AR295">
            <v>239.61</v>
          </cell>
          <cell r="AS295">
            <v>245.03</v>
          </cell>
          <cell r="AT295">
            <v>250.45</v>
          </cell>
          <cell r="AU295">
            <v>255.86</v>
          </cell>
          <cell r="AV295">
            <v>261.27999999999997</v>
          </cell>
          <cell r="AW295">
            <v>266.7</v>
          </cell>
          <cell r="AX295">
            <v>272.12</v>
          </cell>
          <cell r="AY295">
            <v>277.54000000000002</v>
          </cell>
          <cell r="AZ295">
            <v>282.95</v>
          </cell>
          <cell r="BA295">
            <v>288.37</v>
          </cell>
          <cell r="BB295">
            <v>293.79000000000002</v>
          </cell>
          <cell r="BC295">
            <v>266.7</v>
          </cell>
          <cell r="BD295">
            <v>129</v>
          </cell>
          <cell r="BE295">
            <v>236.85</v>
          </cell>
          <cell r="BF295">
            <v>244.43</v>
          </cell>
          <cell r="BG295">
            <v>252.02</v>
          </cell>
          <cell r="BH295">
            <v>259.60000000000002</v>
          </cell>
          <cell r="BI295">
            <v>267.19</v>
          </cell>
          <cell r="BJ295">
            <v>274.77</v>
          </cell>
          <cell r="BK295">
            <v>282.36</v>
          </cell>
          <cell r="BL295">
            <v>289.94</v>
          </cell>
          <cell r="BM295">
            <v>297.52999999999997</v>
          </cell>
          <cell r="BN295">
            <v>305.11</v>
          </cell>
          <cell r="BO295">
            <v>312.7</v>
          </cell>
          <cell r="BP295">
            <v>320.27999999999997</v>
          </cell>
          <cell r="BQ295">
            <v>327.87</v>
          </cell>
          <cell r="BR295">
            <v>335.45</v>
          </cell>
          <cell r="BS295">
            <v>343.04</v>
          </cell>
          <cell r="BT295">
            <v>350.63</v>
          </cell>
          <cell r="BU295">
            <v>358.21</v>
          </cell>
          <cell r="BV295">
            <v>365.8</v>
          </cell>
          <cell r="BW295">
            <v>373.38</v>
          </cell>
          <cell r="BX295">
            <v>380.97</v>
          </cell>
          <cell r="BY295">
            <v>388.55</v>
          </cell>
          <cell r="BZ295">
            <v>396.14</v>
          </cell>
          <cell r="CA295">
            <v>403.72</v>
          </cell>
          <cell r="CB295">
            <v>411.31</v>
          </cell>
          <cell r="CC295">
            <v>373.38</v>
          </cell>
        </row>
        <row r="296">
          <cell r="AD296">
            <v>130</v>
          </cell>
          <cell r="AE296">
            <v>170.48</v>
          </cell>
          <cell r="AF296">
            <v>175.94</v>
          </cell>
          <cell r="AG296">
            <v>181.4</v>
          </cell>
          <cell r="AH296">
            <v>186.86</v>
          </cell>
          <cell r="AI296">
            <v>192.32</v>
          </cell>
          <cell r="AJ296">
            <v>197.78</v>
          </cell>
          <cell r="AK296">
            <v>203.24</v>
          </cell>
          <cell r="AL296">
            <v>208.7</v>
          </cell>
          <cell r="AM296">
            <v>214.16</v>
          </cell>
          <cell r="AN296">
            <v>219.62</v>
          </cell>
          <cell r="AO296">
            <v>225.08</v>
          </cell>
          <cell r="AP296">
            <v>230.54</v>
          </cell>
          <cell r="AQ296">
            <v>236</v>
          </cell>
          <cell r="AR296">
            <v>241.46</v>
          </cell>
          <cell r="AS296">
            <v>246.92</v>
          </cell>
          <cell r="AT296">
            <v>252.38</v>
          </cell>
          <cell r="AU296">
            <v>257.83999999999997</v>
          </cell>
          <cell r="AV296">
            <v>263.3</v>
          </cell>
          <cell r="AW296">
            <v>268.76</v>
          </cell>
          <cell r="AX296">
            <v>274.22000000000003</v>
          </cell>
          <cell r="AY296">
            <v>279.68</v>
          </cell>
          <cell r="AZ296">
            <v>285.14</v>
          </cell>
          <cell r="BA296">
            <v>290.60000000000002</v>
          </cell>
          <cell r="BB296">
            <v>296.06</v>
          </cell>
          <cell r="BC296">
            <v>268.76</v>
          </cell>
          <cell r="BD296">
            <v>130</v>
          </cell>
          <cell r="BE296">
            <v>238.68</v>
          </cell>
          <cell r="BF296">
            <v>246.32</v>
          </cell>
          <cell r="BG296">
            <v>253.96</v>
          </cell>
          <cell r="BH296">
            <v>261.61</v>
          </cell>
          <cell r="BI296">
            <v>269.25</v>
          </cell>
          <cell r="BJ296">
            <v>276.89999999999998</v>
          </cell>
          <cell r="BK296">
            <v>284.54000000000002</v>
          </cell>
          <cell r="BL296">
            <v>292.18</v>
          </cell>
          <cell r="BM296">
            <v>299.83</v>
          </cell>
          <cell r="BN296">
            <v>307.47000000000003</v>
          </cell>
          <cell r="BO296">
            <v>315.12</v>
          </cell>
          <cell r="BP296">
            <v>322.76</v>
          </cell>
          <cell r="BQ296">
            <v>330.4</v>
          </cell>
          <cell r="BR296">
            <v>338.05</v>
          </cell>
          <cell r="BS296">
            <v>345.69</v>
          </cell>
          <cell r="BT296">
            <v>353.34</v>
          </cell>
          <cell r="BU296">
            <v>360.98</v>
          </cell>
          <cell r="BV296">
            <v>368.62</v>
          </cell>
          <cell r="BW296">
            <v>376.27</v>
          </cell>
          <cell r="BX296">
            <v>383.91</v>
          </cell>
          <cell r="BY296">
            <v>391.56</v>
          </cell>
          <cell r="BZ296">
            <v>399.2</v>
          </cell>
          <cell r="CA296">
            <v>406.84</v>
          </cell>
          <cell r="CB296">
            <v>414.49</v>
          </cell>
          <cell r="CC296">
            <v>376.27</v>
          </cell>
        </row>
        <row r="297">
          <cell r="AD297">
            <v>131</v>
          </cell>
          <cell r="AE297">
            <v>171.79</v>
          </cell>
          <cell r="AF297">
            <v>177.29</v>
          </cell>
          <cell r="AG297">
            <v>182.79</v>
          </cell>
          <cell r="AH297">
            <v>188.29</v>
          </cell>
          <cell r="AI297">
            <v>193.8</v>
          </cell>
          <cell r="AJ297">
            <v>199.3</v>
          </cell>
          <cell r="AK297">
            <v>204.8</v>
          </cell>
          <cell r="AL297">
            <v>210.3</v>
          </cell>
          <cell r="AM297">
            <v>215.81</v>
          </cell>
          <cell r="AN297">
            <v>221.31</v>
          </cell>
          <cell r="AO297">
            <v>226.81</v>
          </cell>
          <cell r="AP297">
            <v>232.31</v>
          </cell>
          <cell r="AQ297">
            <v>237.81</v>
          </cell>
          <cell r="AR297">
            <v>243.32</v>
          </cell>
          <cell r="AS297">
            <v>248.82</v>
          </cell>
          <cell r="AT297">
            <v>254.32</v>
          </cell>
          <cell r="AU297">
            <v>259.82</v>
          </cell>
          <cell r="AV297">
            <v>265.32</v>
          </cell>
          <cell r="AW297">
            <v>270.83</v>
          </cell>
          <cell r="AX297">
            <v>276.33</v>
          </cell>
          <cell r="AY297">
            <v>281.83</v>
          </cell>
          <cell r="AZ297">
            <v>287.33</v>
          </cell>
          <cell r="BA297">
            <v>292.83</v>
          </cell>
          <cell r="BB297">
            <v>298.33999999999997</v>
          </cell>
          <cell r="BC297">
            <v>270.82</v>
          </cell>
          <cell r="BD297">
            <v>131</v>
          </cell>
          <cell r="BE297">
            <v>240.5</v>
          </cell>
          <cell r="BF297">
            <v>248.21</v>
          </cell>
          <cell r="BG297">
            <v>255.91</v>
          </cell>
          <cell r="BH297">
            <v>263.61</v>
          </cell>
          <cell r="BI297">
            <v>271.32</v>
          </cell>
          <cell r="BJ297">
            <v>279.02</v>
          </cell>
          <cell r="BK297">
            <v>286.72000000000003</v>
          </cell>
          <cell r="BL297">
            <v>294.42</v>
          </cell>
          <cell r="BM297">
            <v>302.13</v>
          </cell>
          <cell r="BN297">
            <v>309.83</v>
          </cell>
          <cell r="BO297">
            <v>317.52999999999997</v>
          </cell>
          <cell r="BP297">
            <v>325.24</v>
          </cell>
          <cell r="BQ297">
            <v>332.94</v>
          </cell>
          <cell r="BR297">
            <v>340.64</v>
          </cell>
          <cell r="BS297">
            <v>348.34</v>
          </cell>
          <cell r="BT297">
            <v>356.05</v>
          </cell>
          <cell r="BU297">
            <v>363.75</v>
          </cell>
          <cell r="BV297">
            <v>371.45</v>
          </cell>
          <cell r="BW297">
            <v>379.16</v>
          </cell>
          <cell r="BX297">
            <v>386.86</v>
          </cell>
          <cell r="BY297">
            <v>394.56</v>
          </cell>
          <cell r="BZ297">
            <v>402.26</v>
          </cell>
          <cell r="CA297">
            <v>409.97</v>
          </cell>
          <cell r="CB297">
            <v>417.67</v>
          </cell>
          <cell r="CC297">
            <v>379.15</v>
          </cell>
        </row>
        <row r="298">
          <cell r="AD298">
            <v>132</v>
          </cell>
          <cell r="AE298">
            <v>173.1</v>
          </cell>
          <cell r="AF298">
            <v>178.64</v>
          </cell>
          <cell r="AG298">
            <v>184.18</v>
          </cell>
          <cell r="AH298">
            <v>189.73</v>
          </cell>
          <cell r="AI298">
            <v>195.27</v>
          </cell>
          <cell r="AJ298">
            <v>200.82</v>
          </cell>
          <cell r="AK298">
            <v>206.36</v>
          </cell>
          <cell r="AL298">
            <v>211.9</v>
          </cell>
          <cell r="AM298">
            <v>217.45</v>
          </cell>
          <cell r="AN298">
            <v>222.99</v>
          </cell>
          <cell r="AO298">
            <v>228.54</v>
          </cell>
          <cell r="AP298">
            <v>234.08</v>
          </cell>
          <cell r="AQ298">
            <v>239.62</v>
          </cell>
          <cell r="AR298">
            <v>245.17</v>
          </cell>
          <cell r="AS298">
            <v>250.71</v>
          </cell>
          <cell r="AT298">
            <v>256.26</v>
          </cell>
          <cell r="AU298">
            <v>261.8</v>
          </cell>
          <cell r="AV298">
            <v>267.33999999999997</v>
          </cell>
          <cell r="AW298">
            <v>272.89</v>
          </cell>
          <cell r="AX298">
            <v>278.43</v>
          </cell>
          <cell r="AY298">
            <v>283.98</v>
          </cell>
          <cell r="AZ298">
            <v>289.52</v>
          </cell>
          <cell r="BA298">
            <v>295.06</v>
          </cell>
          <cell r="BB298">
            <v>300.61</v>
          </cell>
          <cell r="BC298">
            <v>272.89</v>
          </cell>
          <cell r="BD298">
            <v>132</v>
          </cell>
          <cell r="BE298">
            <v>242.33</v>
          </cell>
          <cell r="BF298">
            <v>250.09</v>
          </cell>
          <cell r="BG298">
            <v>257.86</v>
          </cell>
          <cell r="BH298">
            <v>265.62</v>
          </cell>
          <cell r="BI298">
            <v>273.38</v>
          </cell>
          <cell r="BJ298">
            <v>281.14</v>
          </cell>
          <cell r="BK298">
            <v>288.89999999999998</v>
          </cell>
          <cell r="BL298">
            <v>296.66000000000003</v>
          </cell>
          <cell r="BM298">
            <v>304.43</v>
          </cell>
          <cell r="BN298">
            <v>312.19</v>
          </cell>
          <cell r="BO298">
            <v>319.95</v>
          </cell>
          <cell r="BP298">
            <v>327.71</v>
          </cell>
          <cell r="BQ298">
            <v>335.47</v>
          </cell>
          <cell r="BR298">
            <v>343.23</v>
          </cell>
          <cell r="BS298">
            <v>351</v>
          </cell>
          <cell r="BT298">
            <v>358.76</v>
          </cell>
          <cell r="BU298">
            <v>366.52</v>
          </cell>
          <cell r="BV298">
            <v>374.28</v>
          </cell>
          <cell r="BW298">
            <v>382.04</v>
          </cell>
          <cell r="BX298">
            <v>389.8</v>
          </cell>
          <cell r="BY298">
            <v>397.57</v>
          </cell>
          <cell r="BZ298">
            <v>405.33</v>
          </cell>
          <cell r="CA298">
            <v>413.09</v>
          </cell>
          <cell r="CB298">
            <v>420.85</v>
          </cell>
          <cell r="CC298">
            <v>382.04</v>
          </cell>
        </row>
        <row r="299">
          <cell r="AD299">
            <v>133</v>
          </cell>
          <cell r="AE299">
            <v>174.4</v>
          </cell>
          <cell r="AF299">
            <v>179.99</v>
          </cell>
          <cell r="AG299">
            <v>185.57</v>
          </cell>
          <cell r="AH299">
            <v>191.16</v>
          </cell>
          <cell r="AI299">
            <v>196.75</v>
          </cell>
          <cell r="AJ299">
            <v>202.33</v>
          </cell>
          <cell r="AK299">
            <v>207.92</v>
          </cell>
          <cell r="AL299">
            <v>213.5</v>
          </cell>
          <cell r="AM299">
            <v>219.09</v>
          </cell>
          <cell r="AN299">
            <v>224.68</v>
          </cell>
          <cell r="AO299">
            <v>230.26</v>
          </cell>
          <cell r="AP299">
            <v>235.85</v>
          </cell>
          <cell r="AQ299">
            <v>241.43</v>
          </cell>
          <cell r="AR299">
            <v>247.02</v>
          </cell>
          <cell r="AS299">
            <v>252.61</v>
          </cell>
          <cell r="AT299">
            <v>258.19</v>
          </cell>
          <cell r="AU299">
            <v>263.77999999999997</v>
          </cell>
          <cell r="AV299">
            <v>269.36</v>
          </cell>
          <cell r="AW299">
            <v>274.95</v>
          </cell>
          <cell r="AX299">
            <v>280.54000000000002</v>
          </cell>
          <cell r="AY299">
            <v>286.12</v>
          </cell>
          <cell r="AZ299">
            <v>291.70999999999998</v>
          </cell>
          <cell r="BA299">
            <v>297.29000000000002</v>
          </cell>
          <cell r="BB299">
            <v>302.88</v>
          </cell>
          <cell r="BC299">
            <v>274.95</v>
          </cell>
          <cell r="BD299">
            <v>133</v>
          </cell>
          <cell r="BE299">
            <v>244.16</v>
          </cell>
          <cell r="BF299">
            <v>251.98</v>
          </cell>
          <cell r="BG299">
            <v>259.8</v>
          </cell>
          <cell r="BH299">
            <v>267.62</v>
          </cell>
          <cell r="BI299">
            <v>275.44</v>
          </cell>
          <cell r="BJ299">
            <v>283.26</v>
          </cell>
          <cell r="BK299">
            <v>291.08</v>
          </cell>
          <cell r="BL299">
            <v>298.91000000000003</v>
          </cell>
          <cell r="BM299">
            <v>306.73</v>
          </cell>
          <cell r="BN299">
            <v>314.55</v>
          </cell>
          <cell r="BO299">
            <v>322.37</v>
          </cell>
          <cell r="BP299">
            <v>330.19</v>
          </cell>
          <cell r="BQ299">
            <v>338.01</v>
          </cell>
          <cell r="BR299">
            <v>345.83</v>
          </cell>
          <cell r="BS299">
            <v>353.65</v>
          </cell>
          <cell r="BT299">
            <v>361.47</v>
          </cell>
          <cell r="BU299">
            <v>369.29</v>
          </cell>
          <cell r="BV299">
            <v>377.11</v>
          </cell>
          <cell r="BW299">
            <v>384.93</v>
          </cell>
          <cell r="BX299">
            <v>392.75</v>
          </cell>
          <cell r="BY299">
            <v>400.57</v>
          </cell>
          <cell r="BZ299">
            <v>408.39</v>
          </cell>
          <cell r="CA299">
            <v>416.21</v>
          </cell>
          <cell r="CB299">
            <v>424.03</v>
          </cell>
          <cell r="CC299">
            <v>384.93</v>
          </cell>
        </row>
        <row r="300">
          <cell r="AD300">
            <v>134</v>
          </cell>
          <cell r="AE300">
            <v>175.71</v>
          </cell>
          <cell r="AF300">
            <v>181.34</v>
          </cell>
          <cell r="AG300">
            <v>186.96</v>
          </cell>
          <cell r="AH300">
            <v>192.59</v>
          </cell>
          <cell r="AI300">
            <v>198.22</v>
          </cell>
          <cell r="AJ300">
            <v>203.85</v>
          </cell>
          <cell r="AK300">
            <v>209.48</v>
          </cell>
          <cell r="AL300">
            <v>215.1</v>
          </cell>
          <cell r="AM300">
            <v>220.73</v>
          </cell>
          <cell r="AN300">
            <v>226.36</v>
          </cell>
          <cell r="AO300">
            <v>231.99</v>
          </cell>
          <cell r="AP300">
            <v>237.62</v>
          </cell>
          <cell r="AQ300">
            <v>243.24</v>
          </cell>
          <cell r="AR300">
            <v>248.87</v>
          </cell>
          <cell r="AS300">
            <v>254.5</v>
          </cell>
          <cell r="AT300">
            <v>260.13</v>
          </cell>
          <cell r="AU300">
            <v>265.76</v>
          </cell>
          <cell r="AV300">
            <v>271.38</v>
          </cell>
          <cell r="AW300">
            <v>277.01</v>
          </cell>
          <cell r="AX300">
            <v>282.64</v>
          </cell>
          <cell r="AY300">
            <v>288.27</v>
          </cell>
          <cell r="AZ300">
            <v>293.89999999999998</v>
          </cell>
          <cell r="BA300">
            <v>299.52</v>
          </cell>
          <cell r="BB300">
            <v>305.14999999999998</v>
          </cell>
          <cell r="BC300">
            <v>277.01</v>
          </cell>
          <cell r="BD300">
            <v>134</v>
          </cell>
          <cell r="BE300">
            <v>245.99</v>
          </cell>
          <cell r="BF300">
            <v>253.87</v>
          </cell>
          <cell r="BG300">
            <v>261.75</v>
          </cell>
          <cell r="BH300">
            <v>269.63</v>
          </cell>
          <cell r="BI300">
            <v>277.51</v>
          </cell>
          <cell r="BJ300">
            <v>285.39</v>
          </cell>
          <cell r="BK300">
            <v>293.27</v>
          </cell>
          <cell r="BL300">
            <v>301.14999999999998</v>
          </cell>
          <cell r="BM300">
            <v>309.02999999999997</v>
          </cell>
          <cell r="BN300">
            <v>316.89999999999998</v>
          </cell>
          <cell r="BO300">
            <v>324.77999999999997</v>
          </cell>
          <cell r="BP300">
            <v>332.66</v>
          </cell>
          <cell r="BQ300">
            <v>340.54</v>
          </cell>
          <cell r="BR300">
            <v>348.42</v>
          </cell>
          <cell r="BS300">
            <v>356.3</v>
          </cell>
          <cell r="BT300">
            <v>364.18</v>
          </cell>
          <cell r="BU300">
            <v>372.06</v>
          </cell>
          <cell r="BV300">
            <v>379.94</v>
          </cell>
          <cell r="BW300">
            <v>387.82</v>
          </cell>
          <cell r="BX300">
            <v>395.7</v>
          </cell>
          <cell r="BY300">
            <v>403.58</v>
          </cell>
          <cell r="BZ300">
            <v>411.45</v>
          </cell>
          <cell r="CA300">
            <v>419.33</v>
          </cell>
          <cell r="CB300">
            <v>427.21</v>
          </cell>
          <cell r="CC300">
            <v>387.82</v>
          </cell>
        </row>
        <row r="301">
          <cell r="AD301">
            <v>135</v>
          </cell>
          <cell r="AE301">
            <v>177.01</v>
          </cell>
          <cell r="AF301">
            <v>182.68</v>
          </cell>
          <cell r="AG301">
            <v>188.35</v>
          </cell>
          <cell r="AH301">
            <v>194.02</v>
          </cell>
          <cell r="AI301">
            <v>199.69</v>
          </cell>
          <cell r="AJ301">
            <v>205.36</v>
          </cell>
          <cell r="AK301">
            <v>211.03</v>
          </cell>
          <cell r="AL301">
            <v>216.7</v>
          </cell>
          <cell r="AM301">
            <v>222.37</v>
          </cell>
          <cell r="AN301">
            <v>228.04</v>
          </cell>
          <cell r="AO301">
            <v>233.71</v>
          </cell>
          <cell r="AP301">
            <v>239.38</v>
          </cell>
          <cell r="AQ301">
            <v>245.05</v>
          </cell>
          <cell r="AR301">
            <v>250.72</v>
          </cell>
          <cell r="AS301">
            <v>256.39</v>
          </cell>
          <cell r="AT301">
            <v>262.06</v>
          </cell>
          <cell r="AU301">
            <v>267.73</v>
          </cell>
          <cell r="AV301">
            <v>273.39999999999998</v>
          </cell>
          <cell r="AW301">
            <v>279.07</v>
          </cell>
          <cell r="AX301">
            <v>284.74</v>
          </cell>
          <cell r="AY301">
            <v>290.41000000000003</v>
          </cell>
          <cell r="AZ301">
            <v>296.08</v>
          </cell>
          <cell r="BA301">
            <v>301.75</v>
          </cell>
          <cell r="BB301">
            <v>307.42</v>
          </cell>
          <cell r="BC301">
            <v>279.07</v>
          </cell>
          <cell r="BD301">
            <v>135</v>
          </cell>
          <cell r="BE301">
            <v>247.82</v>
          </cell>
          <cell r="BF301">
            <v>255.76</v>
          </cell>
          <cell r="BG301">
            <v>263.7</v>
          </cell>
          <cell r="BH301">
            <v>271.63</v>
          </cell>
          <cell r="BI301">
            <v>279.57</v>
          </cell>
          <cell r="BJ301">
            <v>287.51</v>
          </cell>
          <cell r="BK301">
            <v>295.45</v>
          </cell>
          <cell r="BL301">
            <v>303.39</v>
          </cell>
          <cell r="BM301">
            <v>311.32</v>
          </cell>
          <cell r="BN301">
            <v>319.26</v>
          </cell>
          <cell r="BO301">
            <v>327.2</v>
          </cell>
          <cell r="BP301">
            <v>335.14</v>
          </cell>
          <cell r="BQ301">
            <v>343.08</v>
          </cell>
          <cell r="BR301">
            <v>351.01</v>
          </cell>
          <cell r="BS301">
            <v>358.95</v>
          </cell>
          <cell r="BT301">
            <v>366.89</v>
          </cell>
          <cell r="BU301">
            <v>374.83</v>
          </cell>
          <cell r="BV301">
            <v>382.77</v>
          </cell>
          <cell r="BW301">
            <v>390.7</v>
          </cell>
          <cell r="BX301">
            <v>398.64</v>
          </cell>
          <cell r="BY301">
            <v>406.58</v>
          </cell>
          <cell r="BZ301">
            <v>414.52</v>
          </cell>
          <cell r="CA301">
            <v>422.46</v>
          </cell>
          <cell r="CB301">
            <v>430.39</v>
          </cell>
          <cell r="CC301">
            <v>390.7</v>
          </cell>
        </row>
        <row r="302">
          <cell r="AD302">
            <v>136</v>
          </cell>
          <cell r="AE302">
            <v>178.32</v>
          </cell>
          <cell r="AF302">
            <v>184.03</v>
          </cell>
          <cell r="AG302">
            <v>189.74</v>
          </cell>
          <cell r="AH302">
            <v>195.46</v>
          </cell>
          <cell r="AI302">
            <v>201.17</v>
          </cell>
          <cell r="AJ302">
            <v>206.88</v>
          </cell>
          <cell r="AK302">
            <v>212.59</v>
          </cell>
          <cell r="AL302">
            <v>218.3</v>
          </cell>
          <cell r="AM302">
            <v>224.02</v>
          </cell>
          <cell r="AN302">
            <v>229.73</v>
          </cell>
          <cell r="AO302">
            <v>235.44</v>
          </cell>
          <cell r="AP302">
            <v>241.15</v>
          </cell>
          <cell r="AQ302">
            <v>246.87</v>
          </cell>
          <cell r="AR302">
            <v>252.58</v>
          </cell>
          <cell r="AS302">
            <v>258.29000000000002</v>
          </cell>
          <cell r="AT302">
            <v>264</v>
          </cell>
          <cell r="AU302">
            <v>269.70999999999998</v>
          </cell>
          <cell r="AV302">
            <v>275.43</v>
          </cell>
          <cell r="AW302">
            <v>281.14</v>
          </cell>
          <cell r="AX302">
            <v>286.85000000000002</v>
          </cell>
          <cell r="AY302">
            <v>292.56</v>
          </cell>
          <cell r="AZ302">
            <v>298.27</v>
          </cell>
          <cell r="BA302">
            <v>303.99</v>
          </cell>
          <cell r="BB302">
            <v>309.7</v>
          </cell>
          <cell r="BC302">
            <v>281.14</v>
          </cell>
          <cell r="BD302">
            <v>136</v>
          </cell>
          <cell r="BE302">
            <v>249.65</v>
          </cell>
          <cell r="BF302">
            <v>257.64999999999998</v>
          </cell>
          <cell r="BG302">
            <v>265.64</v>
          </cell>
          <cell r="BH302">
            <v>273.64</v>
          </cell>
          <cell r="BI302">
            <v>281.64</v>
          </cell>
          <cell r="BJ302">
            <v>289.63</v>
          </cell>
          <cell r="BK302">
            <v>297.63</v>
          </cell>
          <cell r="BL302">
            <v>305.63</v>
          </cell>
          <cell r="BM302">
            <v>313.62</v>
          </cell>
          <cell r="BN302">
            <v>321.62</v>
          </cell>
          <cell r="BO302">
            <v>329.62</v>
          </cell>
          <cell r="BP302">
            <v>337.61</v>
          </cell>
          <cell r="BQ302">
            <v>345.61</v>
          </cell>
          <cell r="BR302">
            <v>353.61</v>
          </cell>
          <cell r="BS302">
            <v>361.6</v>
          </cell>
          <cell r="BT302">
            <v>369.6</v>
          </cell>
          <cell r="BU302">
            <v>377.6</v>
          </cell>
          <cell r="BV302">
            <v>385.6</v>
          </cell>
          <cell r="BW302">
            <v>393.59</v>
          </cell>
          <cell r="BX302">
            <v>401.59</v>
          </cell>
          <cell r="BY302">
            <v>409.59</v>
          </cell>
          <cell r="BZ302">
            <v>417.58</v>
          </cell>
          <cell r="CA302">
            <v>425.58</v>
          </cell>
          <cell r="CB302">
            <v>433.58</v>
          </cell>
          <cell r="CC302">
            <v>393.59</v>
          </cell>
        </row>
        <row r="303">
          <cell r="AD303">
            <v>137</v>
          </cell>
          <cell r="AE303">
            <v>179.63</v>
          </cell>
          <cell r="AF303">
            <v>185.38</v>
          </cell>
          <cell r="AG303">
            <v>191.14</v>
          </cell>
          <cell r="AH303">
            <v>196.89</v>
          </cell>
          <cell r="AI303">
            <v>202.64</v>
          </cell>
          <cell r="AJ303">
            <v>208.4</v>
          </cell>
          <cell r="AK303">
            <v>214.15</v>
          </cell>
          <cell r="AL303">
            <v>219.91</v>
          </cell>
          <cell r="AM303">
            <v>225.66</v>
          </cell>
          <cell r="AN303">
            <v>231.41</v>
          </cell>
          <cell r="AO303">
            <v>237.17</v>
          </cell>
          <cell r="AP303">
            <v>242.92</v>
          </cell>
          <cell r="AQ303">
            <v>248.68</v>
          </cell>
          <cell r="AR303">
            <v>254.43</v>
          </cell>
          <cell r="AS303">
            <v>260.18</v>
          </cell>
          <cell r="AT303">
            <v>265.94</v>
          </cell>
          <cell r="AU303">
            <v>271.69</v>
          </cell>
          <cell r="AV303">
            <v>277.45</v>
          </cell>
          <cell r="AW303">
            <v>283.2</v>
          </cell>
          <cell r="AX303">
            <v>288.95</v>
          </cell>
          <cell r="AY303">
            <v>294.70999999999998</v>
          </cell>
          <cell r="AZ303">
            <v>300.45999999999998</v>
          </cell>
          <cell r="BA303">
            <v>306.22000000000003</v>
          </cell>
          <cell r="BB303">
            <v>311.97000000000003</v>
          </cell>
          <cell r="BC303">
            <v>283.2</v>
          </cell>
          <cell r="BD303">
            <v>137</v>
          </cell>
          <cell r="BE303">
            <v>251.48</v>
          </cell>
          <cell r="BF303">
            <v>259.52999999999997</v>
          </cell>
          <cell r="BG303">
            <v>267.58999999999997</v>
          </cell>
          <cell r="BH303">
            <v>275.64</v>
          </cell>
          <cell r="BI303">
            <v>283.7</v>
          </cell>
          <cell r="BJ303">
            <v>291.76</v>
          </cell>
          <cell r="BK303">
            <v>299.81</v>
          </cell>
          <cell r="BL303">
            <v>307.87</v>
          </cell>
          <cell r="BM303">
            <v>315.92</v>
          </cell>
          <cell r="BN303">
            <v>323.98</v>
          </cell>
          <cell r="BO303">
            <v>332.03</v>
          </cell>
          <cell r="BP303">
            <v>340.09</v>
          </cell>
          <cell r="BQ303">
            <v>348.15</v>
          </cell>
          <cell r="BR303">
            <v>356.2</v>
          </cell>
          <cell r="BS303">
            <v>364.26</v>
          </cell>
          <cell r="BT303">
            <v>372.31</v>
          </cell>
          <cell r="BU303">
            <v>380.37</v>
          </cell>
          <cell r="BV303">
            <v>388.42</v>
          </cell>
          <cell r="BW303">
            <v>396.48</v>
          </cell>
          <cell r="BX303">
            <v>404.54</v>
          </cell>
          <cell r="BY303">
            <v>412.59</v>
          </cell>
          <cell r="BZ303">
            <v>420.65</v>
          </cell>
          <cell r="CA303">
            <v>428.7</v>
          </cell>
          <cell r="CB303">
            <v>436.76</v>
          </cell>
          <cell r="CC303">
            <v>396.48</v>
          </cell>
        </row>
        <row r="304">
          <cell r="AD304">
            <v>138</v>
          </cell>
          <cell r="AE304">
            <v>180.93</v>
          </cell>
          <cell r="AF304">
            <v>186.73</v>
          </cell>
          <cell r="AG304">
            <v>192.53</v>
          </cell>
          <cell r="AH304">
            <v>198.32</v>
          </cell>
          <cell r="AI304">
            <v>204.12</v>
          </cell>
          <cell r="AJ304">
            <v>209.91</v>
          </cell>
          <cell r="AK304">
            <v>215.71</v>
          </cell>
          <cell r="AL304">
            <v>221.51</v>
          </cell>
          <cell r="AM304">
            <v>227.3</v>
          </cell>
          <cell r="AN304">
            <v>233.1</v>
          </cell>
          <cell r="AO304">
            <v>238.89</v>
          </cell>
          <cell r="AP304">
            <v>244.69</v>
          </cell>
          <cell r="AQ304">
            <v>250.49</v>
          </cell>
          <cell r="AR304">
            <v>256.27999999999997</v>
          </cell>
          <cell r="AS304">
            <v>262.08</v>
          </cell>
          <cell r="AT304">
            <v>267.87</v>
          </cell>
          <cell r="AU304">
            <v>273.67</v>
          </cell>
          <cell r="AV304">
            <v>279.47000000000003</v>
          </cell>
          <cell r="AW304">
            <v>285.26</v>
          </cell>
          <cell r="AX304">
            <v>291.06</v>
          </cell>
          <cell r="AY304">
            <v>296.85000000000002</v>
          </cell>
          <cell r="AZ304">
            <v>302.64999999999998</v>
          </cell>
          <cell r="BA304">
            <v>308.45</v>
          </cell>
          <cell r="BB304">
            <v>314.24</v>
          </cell>
          <cell r="BC304">
            <v>285.26</v>
          </cell>
          <cell r="BD304">
            <v>138</v>
          </cell>
          <cell r="BE304">
            <v>253.31</v>
          </cell>
          <cell r="BF304">
            <v>261.42</v>
          </cell>
          <cell r="BG304">
            <v>269.54000000000002</v>
          </cell>
          <cell r="BH304">
            <v>277.64999999999998</v>
          </cell>
          <cell r="BI304">
            <v>285.76</v>
          </cell>
          <cell r="BJ304">
            <v>293.88</v>
          </cell>
          <cell r="BK304">
            <v>301.99</v>
          </cell>
          <cell r="BL304">
            <v>310.11</v>
          </cell>
          <cell r="BM304">
            <v>318.22000000000003</v>
          </cell>
          <cell r="BN304">
            <v>326.33999999999997</v>
          </cell>
          <cell r="BO304">
            <v>334.45</v>
          </cell>
          <cell r="BP304">
            <v>342.57</v>
          </cell>
          <cell r="BQ304">
            <v>350.68</v>
          </cell>
          <cell r="BR304">
            <v>358.79</v>
          </cell>
          <cell r="BS304">
            <v>366.91</v>
          </cell>
          <cell r="BT304">
            <v>375.02</v>
          </cell>
          <cell r="BU304">
            <v>383.14</v>
          </cell>
          <cell r="BV304">
            <v>391.25</v>
          </cell>
          <cell r="BW304">
            <v>399.37</v>
          </cell>
          <cell r="BX304">
            <v>407.48</v>
          </cell>
          <cell r="BY304">
            <v>415.6</v>
          </cell>
          <cell r="BZ304">
            <v>423.71</v>
          </cell>
          <cell r="CA304">
            <v>431.82</v>
          </cell>
          <cell r="CB304">
            <v>439.94</v>
          </cell>
          <cell r="CC304">
            <v>399.37</v>
          </cell>
        </row>
        <row r="305">
          <cell r="AD305">
            <v>139</v>
          </cell>
          <cell r="AE305">
            <v>182.24</v>
          </cell>
          <cell r="AF305">
            <v>188.08</v>
          </cell>
          <cell r="AG305">
            <v>193.92</v>
          </cell>
          <cell r="AH305">
            <v>199.75</v>
          </cell>
          <cell r="AI305">
            <v>205.59</v>
          </cell>
          <cell r="AJ305">
            <v>211.43</v>
          </cell>
          <cell r="AK305">
            <v>217.27</v>
          </cell>
          <cell r="AL305">
            <v>223.11</v>
          </cell>
          <cell r="AM305">
            <v>228.94</v>
          </cell>
          <cell r="AN305">
            <v>234.78</v>
          </cell>
          <cell r="AO305">
            <v>240.62</v>
          </cell>
          <cell r="AP305">
            <v>246.46</v>
          </cell>
          <cell r="AQ305">
            <v>252.3</v>
          </cell>
          <cell r="AR305">
            <v>258.13</v>
          </cell>
          <cell r="AS305">
            <v>263.97000000000003</v>
          </cell>
          <cell r="AT305">
            <v>269.81</v>
          </cell>
          <cell r="AU305">
            <v>275.64999999999998</v>
          </cell>
          <cell r="AV305">
            <v>281.49</v>
          </cell>
          <cell r="AW305">
            <v>287.32</v>
          </cell>
          <cell r="AX305">
            <v>293.16000000000003</v>
          </cell>
          <cell r="AY305">
            <v>299</v>
          </cell>
          <cell r="AZ305">
            <v>304.83999999999997</v>
          </cell>
          <cell r="BA305">
            <v>310.68</v>
          </cell>
          <cell r="BB305">
            <v>316.51</v>
          </cell>
          <cell r="BC305">
            <v>287.32</v>
          </cell>
          <cell r="BD305">
            <v>139</v>
          </cell>
          <cell r="BE305">
            <v>255.14</v>
          </cell>
          <cell r="BF305">
            <v>263.31</v>
          </cell>
          <cell r="BG305">
            <v>271.48</v>
          </cell>
          <cell r="BH305">
            <v>279.66000000000003</v>
          </cell>
          <cell r="BI305">
            <v>287.83</v>
          </cell>
          <cell r="BJ305">
            <v>296</v>
          </cell>
          <cell r="BK305">
            <v>304.18</v>
          </cell>
          <cell r="BL305">
            <v>312.35000000000002</v>
          </cell>
          <cell r="BM305">
            <v>320.52</v>
          </cell>
          <cell r="BN305">
            <v>328.7</v>
          </cell>
          <cell r="BO305">
            <v>336.87</v>
          </cell>
          <cell r="BP305">
            <v>345.04</v>
          </cell>
          <cell r="BQ305">
            <v>353.21</v>
          </cell>
          <cell r="BR305">
            <v>361.39</v>
          </cell>
          <cell r="BS305">
            <v>369.56</v>
          </cell>
          <cell r="BT305">
            <v>377.73</v>
          </cell>
          <cell r="BU305">
            <v>385.91</v>
          </cell>
          <cell r="BV305">
            <v>394.08</v>
          </cell>
          <cell r="BW305">
            <v>402.25</v>
          </cell>
          <cell r="BX305">
            <v>410.43</v>
          </cell>
          <cell r="BY305">
            <v>418.6</v>
          </cell>
          <cell r="BZ305">
            <v>426.77</v>
          </cell>
          <cell r="CA305">
            <v>434.95</v>
          </cell>
          <cell r="CB305">
            <v>443.12</v>
          </cell>
          <cell r="CC305">
            <v>402.25</v>
          </cell>
        </row>
        <row r="306">
          <cell r="AD306">
            <v>140</v>
          </cell>
          <cell r="AE306">
            <v>183.55</v>
          </cell>
          <cell r="AF306">
            <v>189.43</v>
          </cell>
          <cell r="AG306">
            <v>195.31</v>
          </cell>
          <cell r="AH306">
            <v>201.19</v>
          </cell>
          <cell r="AI306">
            <v>207.07</v>
          </cell>
          <cell r="AJ306">
            <v>212.95</v>
          </cell>
          <cell r="AK306">
            <v>218.83</v>
          </cell>
          <cell r="AL306">
            <v>224.71</v>
          </cell>
          <cell r="AM306">
            <v>230.59</v>
          </cell>
          <cell r="AN306">
            <v>236.47</v>
          </cell>
          <cell r="AO306">
            <v>242.35</v>
          </cell>
          <cell r="AP306">
            <v>248.23</v>
          </cell>
          <cell r="AQ306">
            <v>254.11</v>
          </cell>
          <cell r="AR306">
            <v>259.99</v>
          </cell>
          <cell r="AS306">
            <v>265.87</v>
          </cell>
          <cell r="AT306">
            <v>271.75</v>
          </cell>
          <cell r="AU306">
            <v>277.63</v>
          </cell>
          <cell r="AV306">
            <v>283.51</v>
          </cell>
          <cell r="AW306">
            <v>289.39</v>
          </cell>
          <cell r="AX306">
            <v>295.27</v>
          </cell>
          <cell r="AY306">
            <v>301.14999999999998</v>
          </cell>
          <cell r="AZ306">
            <v>307.02999999999997</v>
          </cell>
          <cell r="BA306">
            <v>312.91000000000003</v>
          </cell>
          <cell r="BB306">
            <v>318.79000000000002</v>
          </cell>
          <cell r="BC306">
            <v>289.39</v>
          </cell>
          <cell r="BD306">
            <v>140</v>
          </cell>
          <cell r="BE306">
            <v>256.95999999999998</v>
          </cell>
          <cell r="BF306">
            <v>265.2</v>
          </cell>
          <cell r="BG306">
            <v>273.43</v>
          </cell>
          <cell r="BH306">
            <v>281.66000000000003</v>
          </cell>
          <cell r="BI306">
            <v>289.89</v>
          </cell>
          <cell r="BJ306">
            <v>298.12</v>
          </cell>
          <cell r="BK306">
            <v>306.36</v>
          </cell>
          <cell r="BL306">
            <v>314.58999999999997</v>
          </cell>
          <cell r="BM306">
            <v>322.82</v>
          </cell>
          <cell r="BN306">
            <v>331.05</v>
          </cell>
          <cell r="BO306">
            <v>339.29</v>
          </cell>
          <cell r="BP306">
            <v>347.52</v>
          </cell>
          <cell r="BQ306">
            <v>355.75</v>
          </cell>
          <cell r="BR306">
            <v>363.98</v>
          </cell>
          <cell r="BS306">
            <v>372.21</v>
          </cell>
          <cell r="BT306">
            <v>380.45</v>
          </cell>
          <cell r="BU306">
            <v>388.68</v>
          </cell>
          <cell r="BV306">
            <v>396.91</v>
          </cell>
          <cell r="BW306">
            <v>405.14</v>
          </cell>
          <cell r="BX306">
            <v>413.37</v>
          </cell>
          <cell r="BY306">
            <v>421.61</v>
          </cell>
          <cell r="BZ306">
            <v>429.84</v>
          </cell>
          <cell r="CA306">
            <v>438.07</v>
          </cell>
          <cell r="CB306">
            <v>446.3</v>
          </cell>
          <cell r="CC306">
            <v>405.14</v>
          </cell>
        </row>
        <row r="307">
          <cell r="AD307">
            <v>141</v>
          </cell>
          <cell r="AE307">
            <v>184.85</v>
          </cell>
          <cell r="AF307">
            <v>190.77</v>
          </cell>
          <cell r="AG307">
            <v>196.7</v>
          </cell>
          <cell r="AH307">
            <v>202.62</v>
          </cell>
          <cell r="AI307">
            <v>208.54</v>
          </cell>
          <cell r="AJ307">
            <v>214.46</v>
          </cell>
          <cell r="AK307">
            <v>220.38</v>
          </cell>
          <cell r="AL307">
            <v>226.31</v>
          </cell>
          <cell r="AM307">
            <v>232.23</v>
          </cell>
          <cell r="AN307">
            <v>238.15</v>
          </cell>
          <cell r="AO307">
            <v>244.07</v>
          </cell>
          <cell r="AP307">
            <v>250</v>
          </cell>
          <cell r="AQ307">
            <v>255.92</v>
          </cell>
          <cell r="AR307">
            <v>261.83999999999997</v>
          </cell>
          <cell r="AS307">
            <v>267.76</v>
          </cell>
          <cell r="AT307">
            <v>273.68</v>
          </cell>
          <cell r="AU307">
            <v>279.61</v>
          </cell>
          <cell r="AV307">
            <v>285.52999999999997</v>
          </cell>
          <cell r="AW307">
            <v>291.45</v>
          </cell>
          <cell r="AX307">
            <v>297.37</v>
          </cell>
          <cell r="AY307">
            <v>303.29000000000002</v>
          </cell>
          <cell r="AZ307">
            <v>309.22000000000003</v>
          </cell>
          <cell r="BA307">
            <v>315.14</v>
          </cell>
          <cell r="BB307">
            <v>321.06</v>
          </cell>
          <cell r="BC307">
            <v>291.45</v>
          </cell>
          <cell r="BD307">
            <v>141</v>
          </cell>
          <cell r="BE307">
            <v>258.79000000000002</v>
          </cell>
          <cell r="BF307">
            <v>267.08</v>
          </cell>
          <cell r="BG307">
            <v>275.38</v>
          </cell>
          <cell r="BH307">
            <v>283.67</v>
          </cell>
          <cell r="BI307">
            <v>291.95999999999998</v>
          </cell>
          <cell r="BJ307">
            <v>300.25</v>
          </cell>
          <cell r="BK307">
            <v>308.54000000000002</v>
          </cell>
          <cell r="BL307">
            <v>316.83</v>
          </cell>
          <cell r="BM307">
            <v>325.12</v>
          </cell>
          <cell r="BN307">
            <v>333.41</v>
          </cell>
          <cell r="BO307">
            <v>341.7</v>
          </cell>
          <cell r="BP307">
            <v>349.99</v>
          </cell>
          <cell r="BQ307">
            <v>358.28</v>
          </cell>
          <cell r="BR307">
            <v>366.57</v>
          </cell>
          <cell r="BS307">
            <v>374.87</v>
          </cell>
          <cell r="BT307">
            <v>383.16</v>
          </cell>
          <cell r="BU307">
            <v>391.45</v>
          </cell>
          <cell r="BV307">
            <v>399.74</v>
          </cell>
          <cell r="BW307">
            <v>408.03</v>
          </cell>
          <cell r="BX307">
            <v>416.32</v>
          </cell>
          <cell r="BY307">
            <v>424.61</v>
          </cell>
          <cell r="BZ307">
            <v>432.9</v>
          </cell>
          <cell r="CA307">
            <v>441.19</v>
          </cell>
          <cell r="CB307">
            <v>449.48</v>
          </cell>
          <cell r="CC307">
            <v>408.03</v>
          </cell>
        </row>
        <row r="308">
          <cell r="AD308">
            <v>142</v>
          </cell>
          <cell r="AE308">
            <v>186.16</v>
          </cell>
          <cell r="AF308">
            <v>192.12</v>
          </cell>
          <cell r="AG308">
            <v>198.09</v>
          </cell>
          <cell r="AH308">
            <v>204.05</v>
          </cell>
          <cell r="AI308">
            <v>210.02</v>
          </cell>
          <cell r="AJ308">
            <v>215.98</v>
          </cell>
          <cell r="AK308">
            <v>221.94</v>
          </cell>
          <cell r="AL308">
            <v>227.91</v>
          </cell>
          <cell r="AM308">
            <v>233.87</v>
          </cell>
          <cell r="AN308">
            <v>239.84</v>
          </cell>
          <cell r="AO308">
            <v>245.8</v>
          </cell>
          <cell r="AP308">
            <v>251.76</v>
          </cell>
          <cell r="AQ308">
            <v>257.73</v>
          </cell>
          <cell r="AR308">
            <v>263.69</v>
          </cell>
          <cell r="AS308">
            <v>269.66000000000003</v>
          </cell>
          <cell r="AT308">
            <v>275.62</v>
          </cell>
          <cell r="AU308">
            <v>281.58</v>
          </cell>
          <cell r="AV308">
            <v>287.55</v>
          </cell>
          <cell r="AW308">
            <v>293.51</v>
          </cell>
          <cell r="AX308">
            <v>299.48</v>
          </cell>
          <cell r="AY308">
            <v>305.44</v>
          </cell>
          <cell r="AZ308">
            <v>311.39999999999998</v>
          </cell>
          <cell r="BA308">
            <v>317.37</v>
          </cell>
          <cell r="BB308">
            <v>323.33</v>
          </cell>
          <cell r="BC308">
            <v>293.51</v>
          </cell>
          <cell r="BD308">
            <v>142</v>
          </cell>
          <cell r="BE308">
            <v>260.62</v>
          </cell>
          <cell r="BF308">
            <v>268.97000000000003</v>
          </cell>
          <cell r="BG308">
            <v>277.32</v>
          </cell>
          <cell r="BH308">
            <v>285.67</v>
          </cell>
          <cell r="BI308">
            <v>294.02</v>
          </cell>
          <cell r="BJ308">
            <v>302.37</v>
          </cell>
          <cell r="BK308">
            <v>310.72000000000003</v>
          </cell>
          <cell r="BL308">
            <v>319.07</v>
          </cell>
          <cell r="BM308">
            <v>327.42</v>
          </cell>
          <cell r="BN308">
            <v>335.77</v>
          </cell>
          <cell r="BO308">
            <v>344.12</v>
          </cell>
          <cell r="BP308">
            <v>352.47</v>
          </cell>
          <cell r="BQ308">
            <v>360.82</v>
          </cell>
          <cell r="BR308">
            <v>369.17</v>
          </cell>
          <cell r="BS308">
            <v>377.52</v>
          </cell>
          <cell r="BT308">
            <v>385.87</v>
          </cell>
          <cell r="BU308">
            <v>394.22</v>
          </cell>
          <cell r="BV308">
            <v>402.57</v>
          </cell>
          <cell r="BW308">
            <v>410.92</v>
          </cell>
          <cell r="BX308">
            <v>419.27</v>
          </cell>
          <cell r="BY308">
            <v>427.62</v>
          </cell>
          <cell r="BZ308">
            <v>435.96</v>
          </cell>
          <cell r="CA308">
            <v>444.31</v>
          </cell>
          <cell r="CB308">
            <v>452.66</v>
          </cell>
          <cell r="CC308">
            <v>410.92</v>
          </cell>
        </row>
        <row r="309">
          <cell r="AD309">
            <v>143</v>
          </cell>
          <cell r="AE309">
            <v>187.47</v>
          </cell>
          <cell r="AF309">
            <v>193.47</v>
          </cell>
          <cell r="AG309">
            <v>199.48</v>
          </cell>
          <cell r="AH309">
            <v>205.48</v>
          </cell>
          <cell r="AI309">
            <v>211.49</v>
          </cell>
          <cell r="AJ309">
            <v>217.5</v>
          </cell>
          <cell r="AK309">
            <v>223.5</v>
          </cell>
          <cell r="AL309">
            <v>229.51</v>
          </cell>
          <cell r="AM309">
            <v>235.51</v>
          </cell>
          <cell r="AN309">
            <v>241.52</v>
          </cell>
          <cell r="AO309">
            <v>247.53</v>
          </cell>
          <cell r="AP309">
            <v>253.53</v>
          </cell>
          <cell r="AQ309">
            <v>259.54000000000002</v>
          </cell>
          <cell r="AR309">
            <v>265.54000000000002</v>
          </cell>
          <cell r="AS309">
            <v>271.55</v>
          </cell>
          <cell r="AT309">
            <v>277.56</v>
          </cell>
          <cell r="AU309">
            <v>283.56</v>
          </cell>
          <cell r="AV309">
            <v>289.57</v>
          </cell>
          <cell r="AW309">
            <v>295.57</v>
          </cell>
          <cell r="AX309">
            <v>301.58</v>
          </cell>
          <cell r="AY309">
            <v>307.58999999999997</v>
          </cell>
          <cell r="AZ309">
            <v>313.58999999999997</v>
          </cell>
          <cell r="BA309">
            <v>319.60000000000002</v>
          </cell>
          <cell r="BB309">
            <v>325.60000000000002</v>
          </cell>
          <cell r="BC309">
            <v>295.57</v>
          </cell>
          <cell r="BD309">
            <v>143</v>
          </cell>
          <cell r="BE309">
            <v>262.45</v>
          </cell>
          <cell r="BF309">
            <v>270.86</v>
          </cell>
          <cell r="BG309">
            <v>279.27</v>
          </cell>
          <cell r="BH309">
            <v>287.68</v>
          </cell>
          <cell r="BI309">
            <v>296.08999999999997</v>
          </cell>
          <cell r="BJ309">
            <v>304.49</v>
          </cell>
          <cell r="BK309">
            <v>312.89999999999998</v>
          </cell>
          <cell r="BL309">
            <v>321.31</v>
          </cell>
          <cell r="BM309">
            <v>329.72</v>
          </cell>
          <cell r="BN309">
            <v>338.13</v>
          </cell>
          <cell r="BO309">
            <v>346.54</v>
          </cell>
          <cell r="BP309">
            <v>354.94</v>
          </cell>
          <cell r="BQ309">
            <v>363.35</v>
          </cell>
          <cell r="BR309">
            <v>371.76</v>
          </cell>
          <cell r="BS309">
            <v>380.17</v>
          </cell>
          <cell r="BT309">
            <v>388.58</v>
          </cell>
          <cell r="BU309">
            <v>396.99</v>
          </cell>
          <cell r="BV309">
            <v>405.4</v>
          </cell>
          <cell r="BW309">
            <v>413.8</v>
          </cell>
          <cell r="BX309">
            <v>422.21</v>
          </cell>
          <cell r="BY309">
            <v>430.62</v>
          </cell>
          <cell r="BZ309">
            <v>439.03</v>
          </cell>
          <cell r="CA309">
            <v>447.44</v>
          </cell>
          <cell r="CB309">
            <v>455.85</v>
          </cell>
          <cell r="CC309">
            <v>413.8</v>
          </cell>
        </row>
        <row r="310">
          <cell r="AD310">
            <v>144</v>
          </cell>
          <cell r="AE310">
            <v>188.77</v>
          </cell>
          <cell r="AF310">
            <v>194.82</v>
          </cell>
          <cell r="AG310">
            <v>200.87</v>
          </cell>
          <cell r="AH310">
            <v>206.92</v>
          </cell>
          <cell r="AI310">
            <v>212.96</v>
          </cell>
          <cell r="AJ310">
            <v>219.01</v>
          </cell>
          <cell r="AK310">
            <v>225.06</v>
          </cell>
          <cell r="AL310">
            <v>231.11</v>
          </cell>
          <cell r="AM310">
            <v>237.16</v>
          </cell>
          <cell r="AN310">
            <v>243.2</v>
          </cell>
          <cell r="AO310">
            <v>249.25</v>
          </cell>
          <cell r="AP310">
            <v>255.3</v>
          </cell>
          <cell r="AQ310">
            <v>261.35000000000002</v>
          </cell>
          <cell r="AR310">
            <v>267.39999999999998</v>
          </cell>
          <cell r="AS310">
            <v>273.44</v>
          </cell>
          <cell r="AT310">
            <v>279.49</v>
          </cell>
          <cell r="AU310">
            <v>285.54000000000002</v>
          </cell>
          <cell r="AV310">
            <v>291.58999999999997</v>
          </cell>
          <cell r="AW310">
            <v>297.64</v>
          </cell>
          <cell r="AX310">
            <v>303.68</v>
          </cell>
          <cell r="AY310">
            <v>309.73</v>
          </cell>
          <cell r="AZ310">
            <v>315.77999999999997</v>
          </cell>
          <cell r="BA310">
            <v>321.83</v>
          </cell>
          <cell r="BB310">
            <v>327.88</v>
          </cell>
          <cell r="BC310">
            <v>297.64</v>
          </cell>
          <cell r="BD310">
            <v>144</v>
          </cell>
          <cell r="BE310">
            <v>264.27999999999997</v>
          </cell>
          <cell r="BF310">
            <v>272.75</v>
          </cell>
          <cell r="BG310">
            <v>281.22000000000003</v>
          </cell>
          <cell r="BH310">
            <v>289.68</v>
          </cell>
          <cell r="BI310">
            <v>298.14999999999998</v>
          </cell>
          <cell r="BJ310">
            <v>306.62</v>
          </cell>
          <cell r="BK310">
            <v>315.08</v>
          </cell>
          <cell r="BL310">
            <v>323.55</v>
          </cell>
          <cell r="BM310">
            <v>332.02</v>
          </cell>
          <cell r="BN310">
            <v>340.49</v>
          </cell>
          <cell r="BO310">
            <v>348.95</v>
          </cell>
          <cell r="BP310">
            <v>357.42</v>
          </cell>
          <cell r="BQ310">
            <v>365.89</v>
          </cell>
          <cell r="BR310">
            <v>374.35</v>
          </cell>
          <cell r="BS310">
            <v>382.82</v>
          </cell>
          <cell r="BT310">
            <v>391.29</v>
          </cell>
          <cell r="BU310">
            <v>399.76</v>
          </cell>
          <cell r="BV310">
            <v>408.22</v>
          </cell>
          <cell r="BW310">
            <v>416.69</v>
          </cell>
          <cell r="BX310">
            <v>425.16</v>
          </cell>
          <cell r="BY310">
            <v>433.63</v>
          </cell>
          <cell r="BZ310">
            <v>442.09</v>
          </cell>
          <cell r="CA310">
            <v>450.56</v>
          </cell>
          <cell r="CB310">
            <v>459.03</v>
          </cell>
          <cell r="CC310">
            <v>416.69</v>
          </cell>
        </row>
        <row r="311">
          <cell r="AD311">
            <v>145</v>
          </cell>
          <cell r="AE311">
            <v>190.08</v>
          </cell>
          <cell r="AF311">
            <v>196.17</v>
          </cell>
          <cell r="AG311">
            <v>202.26</v>
          </cell>
          <cell r="AH311">
            <v>208.35</v>
          </cell>
          <cell r="AI311">
            <v>214.44</v>
          </cell>
          <cell r="AJ311">
            <v>220.53</v>
          </cell>
          <cell r="AK311">
            <v>226.62</v>
          </cell>
          <cell r="AL311">
            <v>232.71</v>
          </cell>
          <cell r="AM311">
            <v>238.8</v>
          </cell>
          <cell r="AN311">
            <v>244.89</v>
          </cell>
          <cell r="AO311">
            <v>250.98</v>
          </cell>
          <cell r="AP311">
            <v>257.07</v>
          </cell>
          <cell r="AQ311">
            <v>263.16000000000003</v>
          </cell>
          <cell r="AR311">
            <v>269.25</v>
          </cell>
          <cell r="AS311">
            <v>275.33999999999997</v>
          </cell>
          <cell r="AT311">
            <v>281.43</v>
          </cell>
          <cell r="AU311">
            <v>287.52</v>
          </cell>
          <cell r="AV311">
            <v>293.61</v>
          </cell>
          <cell r="AW311">
            <v>299.7</v>
          </cell>
          <cell r="AX311">
            <v>305.79000000000002</v>
          </cell>
          <cell r="AY311">
            <v>311.88</v>
          </cell>
          <cell r="AZ311">
            <v>317.97000000000003</v>
          </cell>
          <cell r="BA311">
            <v>324.06</v>
          </cell>
          <cell r="BB311">
            <v>330.15</v>
          </cell>
          <cell r="BC311">
            <v>299.7</v>
          </cell>
          <cell r="BD311">
            <v>145</v>
          </cell>
          <cell r="BE311">
            <v>266.11</v>
          </cell>
          <cell r="BF311">
            <v>274.64</v>
          </cell>
          <cell r="BG311">
            <v>283.16000000000003</v>
          </cell>
          <cell r="BH311">
            <v>291.69</v>
          </cell>
          <cell r="BI311">
            <v>300.20999999999998</v>
          </cell>
          <cell r="BJ311">
            <v>308.74</v>
          </cell>
          <cell r="BK311">
            <v>317.27</v>
          </cell>
          <cell r="BL311">
            <v>325.79000000000002</v>
          </cell>
          <cell r="BM311">
            <v>334.32</v>
          </cell>
          <cell r="BN311">
            <v>342.84</v>
          </cell>
          <cell r="BO311">
            <v>351.37</v>
          </cell>
          <cell r="BP311">
            <v>359.9</v>
          </cell>
          <cell r="BQ311">
            <v>368.42</v>
          </cell>
          <cell r="BR311">
            <v>376.95</v>
          </cell>
          <cell r="BS311">
            <v>385.47</v>
          </cell>
          <cell r="BT311">
            <v>394</v>
          </cell>
          <cell r="BU311">
            <v>402.53</v>
          </cell>
          <cell r="BV311">
            <v>411.05</v>
          </cell>
          <cell r="BW311">
            <v>419.58</v>
          </cell>
          <cell r="BX311">
            <v>428.1</v>
          </cell>
          <cell r="BY311">
            <v>436.63</v>
          </cell>
          <cell r="BZ311">
            <v>445.16</v>
          </cell>
          <cell r="CA311">
            <v>453.68</v>
          </cell>
          <cell r="CB311">
            <v>462.21</v>
          </cell>
          <cell r="CC311">
            <v>419.58</v>
          </cell>
        </row>
        <row r="312">
          <cell r="AD312">
            <v>146</v>
          </cell>
          <cell r="AE312">
            <v>191.38</v>
          </cell>
          <cell r="AF312">
            <v>197.52</v>
          </cell>
          <cell r="AG312">
            <v>203.65</v>
          </cell>
          <cell r="AH312">
            <v>209.78</v>
          </cell>
          <cell r="AI312">
            <v>215.91</v>
          </cell>
          <cell r="AJ312">
            <v>222.04</v>
          </cell>
          <cell r="AK312">
            <v>228.18</v>
          </cell>
          <cell r="AL312">
            <v>234.31</v>
          </cell>
          <cell r="AM312">
            <v>240.44</v>
          </cell>
          <cell r="AN312">
            <v>246.57</v>
          </cell>
          <cell r="AO312">
            <v>252.71</v>
          </cell>
          <cell r="AP312">
            <v>258.83999999999997</v>
          </cell>
          <cell r="AQ312">
            <v>264.97000000000003</v>
          </cell>
          <cell r="AR312">
            <v>271.10000000000002</v>
          </cell>
          <cell r="AS312">
            <v>277.23</v>
          </cell>
          <cell r="AT312">
            <v>283.37</v>
          </cell>
          <cell r="AU312">
            <v>289.5</v>
          </cell>
          <cell r="AV312">
            <v>295.63</v>
          </cell>
          <cell r="AW312">
            <v>301.76</v>
          </cell>
          <cell r="AX312">
            <v>307.89</v>
          </cell>
          <cell r="AY312">
            <v>314.02999999999997</v>
          </cell>
          <cell r="AZ312">
            <v>320.16000000000003</v>
          </cell>
          <cell r="BA312">
            <v>326.29000000000002</v>
          </cell>
          <cell r="BB312">
            <v>332.42</v>
          </cell>
          <cell r="BC312">
            <v>301.76</v>
          </cell>
          <cell r="BD312">
            <v>146</v>
          </cell>
          <cell r="BE312">
            <v>267.94</v>
          </cell>
          <cell r="BF312">
            <v>276.52</v>
          </cell>
          <cell r="BG312">
            <v>285.11</v>
          </cell>
          <cell r="BH312">
            <v>239.69</v>
          </cell>
          <cell r="BI312">
            <v>302.27999999999997</v>
          </cell>
          <cell r="BJ312">
            <v>310.86</v>
          </cell>
          <cell r="BK312">
            <v>319.45</v>
          </cell>
          <cell r="BL312">
            <v>328.03</v>
          </cell>
          <cell r="BM312">
            <v>336.62</v>
          </cell>
          <cell r="BN312">
            <v>345.2</v>
          </cell>
          <cell r="BO312">
            <v>353.79</v>
          </cell>
          <cell r="BP312">
            <v>362.37</v>
          </cell>
          <cell r="BQ312">
            <v>370.96</v>
          </cell>
          <cell r="BR312">
            <v>379.54</v>
          </cell>
          <cell r="BS312">
            <v>388.13</v>
          </cell>
          <cell r="BT312">
            <v>396.71</v>
          </cell>
          <cell r="BU312">
            <v>405.3</v>
          </cell>
          <cell r="BV312">
            <v>413.88</v>
          </cell>
          <cell r="BW312">
            <v>422.47</v>
          </cell>
          <cell r="BX312">
            <v>431.05</v>
          </cell>
          <cell r="BY312">
            <v>439.64</v>
          </cell>
          <cell r="BZ312">
            <v>448.22</v>
          </cell>
          <cell r="CA312">
            <v>456.8</v>
          </cell>
          <cell r="CB312">
            <v>465.39</v>
          </cell>
          <cell r="CC312">
            <v>422.46</v>
          </cell>
        </row>
        <row r="313">
          <cell r="AD313">
            <v>147</v>
          </cell>
          <cell r="AE313">
            <v>192.69</v>
          </cell>
          <cell r="AF313">
            <v>198.87</v>
          </cell>
          <cell r="AG313">
            <v>205.04</v>
          </cell>
          <cell r="AH313">
            <v>211.21</v>
          </cell>
          <cell r="AI313">
            <v>217.39</v>
          </cell>
          <cell r="AJ313">
            <v>223.56</v>
          </cell>
          <cell r="AK313">
            <v>229.74</v>
          </cell>
          <cell r="AL313">
            <v>235.91</v>
          </cell>
          <cell r="AM313">
            <v>242.08</v>
          </cell>
          <cell r="AN313">
            <v>248.26</v>
          </cell>
          <cell r="AO313">
            <v>254.43</v>
          </cell>
          <cell r="AP313">
            <v>260.61</v>
          </cell>
          <cell r="AQ313">
            <v>266.77999999999997</v>
          </cell>
          <cell r="AR313">
            <v>272.95</v>
          </cell>
          <cell r="AS313">
            <v>279.13</v>
          </cell>
          <cell r="AT313">
            <v>285.3</v>
          </cell>
          <cell r="AU313">
            <v>291.48</v>
          </cell>
          <cell r="AV313">
            <v>297.64999999999998</v>
          </cell>
          <cell r="AW313">
            <v>303.82</v>
          </cell>
          <cell r="AX313">
            <v>310</v>
          </cell>
          <cell r="AY313">
            <v>316.17</v>
          </cell>
          <cell r="AZ313">
            <v>322.35000000000002</v>
          </cell>
          <cell r="BA313">
            <v>328.52</v>
          </cell>
          <cell r="BB313">
            <v>334.69</v>
          </cell>
          <cell r="BC313">
            <v>303.82</v>
          </cell>
          <cell r="BD313">
            <v>147</v>
          </cell>
          <cell r="BE313">
            <v>269.77</v>
          </cell>
          <cell r="BF313">
            <v>278.41000000000003</v>
          </cell>
          <cell r="BG313">
            <v>287.05</v>
          </cell>
          <cell r="BH313">
            <v>295.7</v>
          </cell>
          <cell r="BI313">
            <v>304.33999999999997</v>
          </cell>
          <cell r="BJ313">
            <v>312.99</v>
          </cell>
          <cell r="BK313">
            <v>321.60000000000002</v>
          </cell>
          <cell r="BL313">
            <v>330.27</v>
          </cell>
          <cell r="BM313">
            <v>338.92</v>
          </cell>
          <cell r="BN313">
            <v>347.56</v>
          </cell>
          <cell r="BO313">
            <v>356.2</v>
          </cell>
          <cell r="BP313">
            <v>364.85</v>
          </cell>
          <cell r="BQ313">
            <v>373.49</v>
          </cell>
          <cell r="BR313">
            <v>382.13</v>
          </cell>
          <cell r="BS313">
            <v>390.78</v>
          </cell>
          <cell r="BT313">
            <v>399.42</v>
          </cell>
          <cell r="BU313">
            <v>408.07</v>
          </cell>
          <cell r="BV313">
            <v>416.71</v>
          </cell>
          <cell r="BW313">
            <v>425.35</v>
          </cell>
          <cell r="BX313">
            <v>434</v>
          </cell>
          <cell r="BY313">
            <v>442.64</v>
          </cell>
          <cell r="BZ313">
            <v>451.28</v>
          </cell>
          <cell r="CA313">
            <v>459.93</v>
          </cell>
          <cell r="CB313">
            <v>468.57</v>
          </cell>
          <cell r="CC313">
            <v>425.35</v>
          </cell>
        </row>
        <row r="314">
          <cell r="AD314">
            <v>148</v>
          </cell>
          <cell r="AE314">
            <v>194</v>
          </cell>
          <cell r="AF314">
            <v>200.21</v>
          </cell>
          <cell r="AG314">
            <v>206.43</v>
          </cell>
          <cell r="AH314">
            <v>212.65</v>
          </cell>
          <cell r="AI314">
            <v>218.86</v>
          </cell>
          <cell r="AJ314">
            <v>225.08</v>
          </cell>
          <cell r="AK314">
            <v>231.29</v>
          </cell>
          <cell r="AL314">
            <v>237.51</v>
          </cell>
          <cell r="AM314">
            <v>243.73</v>
          </cell>
          <cell r="AN314">
            <v>249.94</v>
          </cell>
          <cell r="AO314">
            <v>256.16000000000003</v>
          </cell>
          <cell r="AP314">
            <v>262.37</v>
          </cell>
          <cell r="AQ314">
            <v>268.58999999999997</v>
          </cell>
          <cell r="AR314">
            <v>274.81</v>
          </cell>
          <cell r="AS314">
            <v>281.02</v>
          </cell>
          <cell r="AT314">
            <v>287.24</v>
          </cell>
          <cell r="AU314">
            <v>293.45</v>
          </cell>
          <cell r="AV314">
            <v>299.67</v>
          </cell>
          <cell r="AW314">
            <v>305.89</v>
          </cell>
          <cell r="AX314">
            <v>312.10000000000002</v>
          </cell>
          <cell r="AY314">
            <v>318.32</v>
          </cell>
          <cell r="AZ314">
            <v>324.52999999999997</v>
          </cell>
          <cell r="BA314">
            <v>330.75</v>
          </cell>
          <cell r="BB314">
            <v>336.97</v>
          </cell>
          <cell r="BC314">
            <v>305.89</v>
          </cell>
          <cell r="BD314">
            <v>148</v>
          </cell>
          <cell r="BE314">
            <v>271.60000000000002</v>
          </cell>
          <cell r="BF314">
            <v>280.3</v>
          </cell>
          <cell r="BG314">
            <v>289</v>
          </cell>
          <cell r="BH314">
            <v>297.7</v>
          </cell>
          <cell r="BI314">
            <v>306.41000000000003</v>
          </cell>
          <cell r="BJ314">
            <v>315.11</v>
          </cell>
          <cell r="BK314">
            <v>323.81</v>
          </cell>
          <cell r="BL314">
            <v>332.51</v>
          </cell>
          <cell r="BM314">
            <v>341.22</v>
          </cell>
          <cell r="BN314">
            <v>349.92</v>
          </cell>
          <cell r="BO314">
            <v>358.62</v>
          </cell>
          <cell r="BP314">
            <v>367.32</v>
          </cell>
          <cell r="BQ314">
            <v>376.03</v>
          </cell>
          <cell r="BR314">
            <v>384.73</v>
          </cell>
          <cell r="BS314">
            <v>393.43</v>
          </cell>
          <cell r="BT314">
            <v>402.13</v>
          </cell>
          <cell r="BU314">
            <v>410.84</v>
          </cell>
          <cell r="BV314">
            <v>419.54</v>
          </cell>
          <cell r="BW314">
            <v>428.24</v>
          </cell>
          <cell r="BX314">
            <v>436.94</v>
          </cell>
          <cell r="BY314">
            <v>445.65</v>
          </cell>
          <cell r="BZ314">
            <v>454.35</v>
          </cell>
          <cell r="CA314">
            <v>463.05</v>
          </cell>
          <cell r="CB314">
            <v>471.75</v>
          </cell>
          <cell r="CC314">
            <v>428.24</v>
          </cell>
        </row>
        <row r="315">
          <cell r="AD315">
            <v>149</v>
          </cell>
          <cell r="AE315">
            <v>195.3</v>
          </cell>
          <cell r="AF315">
            <v>201.56</v>
          </cell>
          <cell r="AG315">
            <v>207.82</v>
          </cell>
          <cell r="AH315">
            <v>214.08</v>
          </cell>
          <cell r="AI315">
            <v>220.34</v>
          </cell>
          <cell r="AJ315">
            <v>226.59</v>
          </cell>
          <cell r="AK315">
            <v>232.85</v>
          </cell>
          <cell r="AL315">
            <v>239.11</v>
          </cell>
          <cell r="AM315">
            <v>245.37</v>
          </cell>
          <cell r="AN315">
            <v>251.63</v>
          </cell>
          <cell r="AO315">
            <v>257.88</v>
          </cell>
          <cell r="AP315">
            <v>264.14</v>
          </cell>
          <cell r="AQ315">
            <v>270.39999999999998</v>
          </cell>
          <cell r="AR315">
            <v>276.66000000000003</v>
          </cell>
          <cell r="AS315">
            <v>282.92</v>
          </cell>
          <cell r="AT315">
            <v>289.17</v>
          </cell>
          <cell r="AU315">
            <v>295.43</v>
          </cell>
          <cell r="AV315">
            <v>301.69</v>
          </cell>
          <cell r="AW315">
            <v>307.95</v>
          </cell>
          <cell r="AX315">
            <v>314.20999999999998</v>
          </cell>
          <cell r="AY315">
            <v>320.45999999999998</v>
          </cell>
          <cell r="AZ315">
            <v>326.72000000000003</v>
          </cell>
          <cell r="BA315">
            <v>332.98</v>
          </cell>
          <cell r="BB315">
            <v>339.24</v>
          </cell>
          <cell r="BC315">
            <v>307.95</v>
          </cell>
          <cell r="BD315">
            <v>149</v>
          </cell>
          <cell r="BE315">
            <v>273.43</v>
          </cell>
          <cell r="BF315">
            <v>282.19</v>
          </cell>
          <cell r="BG315">
            <v>290.95</v>
          </cell>
          <cell r="BH315">
            <v>299.70999999999998</v>
          </cell>
          <cell r="BI315">
            <v>308.47000000000003</v>
          </cell>
          <cell r="BJ315">
            <v>317.23</v>
          </cell>
          <cell r="BK315">
            <v>325.99</v>
          </cell>
          <cell r="BL315">
            <v>334.75</v>
          </cell>
          <cell r="BM315">
            <v>343.52</v>
          </cell>
          <cell r="BN315">
            <v>352.28</v>
          </cell>
          <cell r="BO315">
            <v>361.04</v>
          </cell>
          <cell r="BP315">
            <v>369.8</v>
          </cell>
          <cell r="BQ315">
            <v>378.56</v>
          </cell>
          <cell r="BR315">
            <v>387.32</v>
          </cell>
          <cell r="BS315">
            <v>396.08</v>
          </cell>
          <cell r="BT315">
            <v>404.84</v>
          </cell>
          <cell r="BU315">
            <v>413.61</v>
          </cell>
          <cell r="BV315">
            <v>422.37</v>
          </cell>
          <cell r="BW315">
            <v>431.13</v>
          </cell>
          <cell r="BX315">
            <v>439.89</v>
          </cell>
          <cell r="BY315">
            <v>448.65</v>
          </cell>
          <cell r="BZ315">
            <v>457.41</v>
          </cell>
          <cell r="CA315">
            <v>466.17</v>
          </cell>
          <cell r="CB315">
            <v>474.93</v>
          </cell>
          <cell r="CC315">
            <v>431.13</v>
          </cell>
        </row>
        <row r="316">
          <cell r="AD316">
            <v>150</v>
          </cell>
          <cell r="AE316">
            <v>196.61</v>
          </cell>
          <cell r="AF316">
            <v>202.91</v>
          </cell>
          <cell r="AG316">
            <v>209.21</v>
          </cell>
          <cell r="AH316">
            <v>215.51</v>
          </cell>
          <cell r="AI316">
            <v>221.81</v>
          </cell>
          <cell r="AJ316">
            <v>228.11</v>
          </cell>
          <cell r="AK316">
            <v>234.41</v>
          </cell>
          <cell r="AL316">
            <v>240.71</v>
          </cell>
          <cell r="AM316">
            <v>247.01</v>
          </cell>
          <cell r="AN316">
            <v>253.31</v>
          </cell>
          <cell r="AO316">
            <v>259.61</v>
          </cell>
          <cell r="AP316">
            <v>265.91000000000003</v>
          </cell>
          <cell r="AQ316">
            <v>272.20999999999998</v>
          </cell>
          <cell r="AR316">
            <v>278.51</v>
          </cell>
          <cell r="AS316">
            <v>284.81</v>
          </cell>
          <cell r="AT316">
            <v>291.11</v>
          </cell>
          <cell r="AU316">
            <v>297.41000000000003</v>
          </cell>
          <cell r="AV316">
            <v>303.70999999999998</v>
          </cell>
          <cell r="AW316">
            <v>310.01</v>
          </cell>
          <cell r="AX316">
            <v>316.31</v>
          </cell>
          <cell r="AY316">
            <v>322.61</v>
          </cell>
          <cell r="AZ316">
            <v>328.91</v>
          </cell>
          <cell r="BA316">
            <v>335.21</v>
          </cell>
          <cell r="BB316">
            <v>341.51</v>
          </cell>
          <cell r="BC316">
            <v>310.01</v>
          </cell>
          <cell r="BD316">
            <v>150</v>
          </cell>
          <cell r="BE316">
            <v>275.25</v>
          </cell>
          <cell r="BF316">
            <v>284.07</v>
          </cell>
          <cell r="BG316">
            <v>292.89</v>
          </cell>
          <cell r="BH316">
            <v>301.70999999999998</v>
          </cell>
          <cell r="BI316">
            <v>310.52999999999997</v>
          </cell>
          <cell r="BJ316">
            <v>319.35000000000002</v>
          </cell>
          <cell r="BK316">
            <v>328.17</v>
          </cell>
          <cell r="BL316">
            <v>336.99</v>
          </cell>
          <cell r="BM316">
            <v>345.81</v>
          </cell>
          <cell r="BN316">
            <v>354.63</v>
          </cell>
          <cell r="BO316">
            <v>363.45</v>
          </cell>
          <cell r="BP316">
            <v>372.27</v>
          </cell>
          <cell r="BQ316">
            <v>381.09</v>
          </cell>
          <cell r="BR316">
            <v>389.91</v>
          </cell>
          <cell r="BS316">
            <v>398.73</v>
          </cell>
          <cell r="BT316">
            <v>407.55</v>
          </cell>
          <cell r="BU316">
            <v>416.37</v>
          </cell>
          <cell r="BV316">
            <v>425.19</v>
          </cell>
          <cell r="BW316">
            <v>434.01</v>
          </cell>
          <cell r="BX316">
            <v>442.83</v>
          </cell>
          <cell r="BY316">
            <v>451.65</v>
          </cell>
          <cell r="BZ316">
            <v>460.47</v>
          </cell>
          <cell r="CA316">
            <v>469.29</v>
          </cell>
          <cell r="CB316">
            <v>478.11</v>
          </cell>
          <cell r="CC316">
            <v>434.01</v>
          </cell>
        </row>
        <row r="317">
          <cell r="AD317">
            <v>151</v>
          </cell>
          <cell r="AE317">
            <v>197.92</v>
          </cell>
          <cell r="AF317">
            <v>204.26</v>
          </cell>
          <cell r="AG317">
            <v>210.6</v>
          </cell>
          <cell r="AH317">
            <v>216.94</v>
          </cell>
          <cell r="AI317">
            <v>223.28</v>
          </cell>
          <cell r="AJ317">
            <v>229.63</v>
          </cell>
          <cell r="AK317">
            <v>235.97</v>
          </cell>
          <cell r="AL317">
            <v>242.31</v>
          </cell>
          <cell r="AM317">
            <v>248.65</v>
          </cell>
          <cell r="AN317">
            <v>255</v>
          </cell>
          <cell r="AO317">
            <v>261.33999999999997</v>
          </cell>
          <cell r="AP317">
            <v>267.68</v>
          </cell>
          <cell r="AQ317">
            <v>274.02</v>
          </cell>
          <cell r="AR317">
            <v>280.36</v>
          </cell>
          <cell r="AS317">
            <v>286.70999999999998</v>
          </cell>
          <cell r="AT317">
            <v>293.05</v>
          </cell>
          <cell r="AU317">
            <v>299.39</v>
          </cell>
          <cell r="AV317">
            <v>305.73</v>
          </cell>
          <cell r="AW317">
            <v>312.07</v>
          </cell>
          <cell r="AX317">
            <v>318.42</v>
          </cell>
          <cell r="AY317">
            <v>324.76</v>
          </cell>
          <cell r="AZ317">
            <v>331.1</v>
          </cell>
          <cell r="BA317">
            <v>337.44</v>
          </cell>
          <cell r="BB317">
            <v>343.78</v>
          </cell>
          <cell r="BC317">
            <v>312.07</v>
          </cell>
          <cell r="BD317">
            <v>151</v>
          </cell>
          <cell r="BE317">
            <v>277.08</v>
          </cell>
          <cell r="BF317">
            <v>285.95999999999998</v>
          </cell>
          <cell r="BG317">
            <v>294.83999999999997</v>
          </cell>
          <cell r="BH317">
            <v>303.72000000000003</v>
          </cell>
          <cell r="BI317">
            <v>312.60000000000002</v>
          </cell>
          <cell r="BJ317">
            <v>321.48</v>
          </cell>
          <cell r="BK317">
            <v>330.36</v>
          </cell>
          <cell r="BL317">
            <v>339.23</v>
          </cell>
          <cell r="BM317">
            <v>348.11</v>
          </cell>
          <cell r="BN317">
            <v>356.99</v>
          </cell>
          <cell r="BO317">
            <v>365.87</v>
          </cell>
          <cell r="BP317">
            <v>374.75</v>
          </cell>
          <cell r="BQ317">
            <v>383.63</v>
          </cell>
          <cell r="BR317">
            <v>392.51</v>
          </cell>
          <cell r="BS317">
            <v>401.39</v>
          </cell>
          <cell r="BT317">
            <v>410.27</v>
          </cell>
          <cell r="BU317">
            <v>419.14</v>
          </cell>
          <cell r="BV317">
            <v>428.02</v>
          </cell>
          <cell r="BW317">
            <v>436.9</v>
          </cell>
          <cell r="BX317">
            <v>445.78</v>
          </cell>
          <cell r="BY317">
            <v>454.66</v>
          </cell>
          <cell r="BZ317">
            <v>463.54</v>
          </cell>
          <cell r="CA317">
            <v>472.42</v>
          </cell>
          <cell r="CB317">
            <v>481.3</v>
          </cell>
          <cell r="CC317">
            <v>436.9</v>
          </cell>
        </row>
        <row r="318">
          <cell r="AD318">
            <v>152</v>
          </cell>
          <cell r="AE318">
            <v>199.22</v>
          </cell>
          <cell r="AF318">
            <v>205.61</v>
          </cell>
          <cell r="AG318">
            <v>211.99</v>
          </cell>
          <cell r="AH318">
            <v>218.38</v>
          </cell>
          <cell r="AI318">
            <v>224.76</v>
          </cell>
          <cell r="AJ318">
            <v>231.14</v>
          </cell>
          <cell r="AK318">
            <v>237.53</v>
          </cell>
          <cell r="AL318">
            <v>243.91</v>
          </cell>
          <cell r="AM318">
            <v>250.3</v>
          </cell>
          <cell r="AN318">
            <v>256.68</v>
          </cell>
          <cell r="AO318">
            <v>263.06</v>
          </cell>
          <cell r="AP318">
            <v>269.45</v>
          </cell>
          <cell r="AQ318">
            <v>275.83</v>
          </cell>
          <cell r="AR318">
            <v>282.22000000000003</v>
          </cell>
          <cell r="AS318">
            <v>288.60000000000002</v>
          </cell>
          <cell r="AT318">
            <v>294.98</v>
          </cell>
          <cell r="AU318">
            <v>301.37</v>
          </cell>
          <cell r="AV318">
            <v>307.75</v>
          </cell>
          <cell r="AW318">
            <v>314.14</v>
          </cell>
          <cell r="AX318">
            <v>320.52</v>
          </cell>
          <cell r="AY318">
            <v>326.89999999999998</v>
          </cell>
          <cell r="AZ318">
            <v>333.29</v>
          </cell>
          <cell r="BA318">
            <v>339.67</v>
          </cell>
          <cell r="BB318">
            <v>346.06</v>
          </cell>
          <cell r="BC318">
            <v>314.14</v>
          </cell>
          <cell r="BD318">
            <v>152</v>
          </cell>
          <cell r="BE318">
            <v>278.91000000000003</v>
          </cell>
          <cell r="BF318">
            <v>287.85000000000002</v>
          </cell>
          <cell r="BG318">
            <v>296.79000000000002</v>
          </cell>
          <cell r="BH318">
            <v>305.73</v>
          </cell>
          <cell r="BI318">
            <v>314.66000000000003</v>
          </cell>
          <cell r="BJ318">
            <v>323.60000000000002</v>
          </cell>
          <cell r="BK318">
            <v>332.54</v>
          </cell>
          <cell r="BL318">
            <v>341.48</v>
          </cell>
          <cell r="BM318">
            <v>350.41</v>
          </cell>
          <cell r="BN318">
            <v>359.35</v>
          </cell>
          <cell r="BO318">
            <v>368.29</v>
          </cell>
          <cell r="BP318">
            <v>377.23</v>
          </cell>
          <cell r="BQ318">
            <v>386.16</v>
          </cell>
          <cell r="BR318">
            <v>395.1</v>
          </cell>
          <cell r="BS318">
            <v>404.04</v>
          </cell>
          <cell r="BT318">
            <v>412.98</v>
          </cell>
          <cell r="BU318">
            <v>421.91</v>
          </cell>
          <cell r="BV318">
            <v>430.85</v>
          </cell>
          <cell r="BW318">
            <v>439.79</v>
          </cell>
          <cell r="BX318">
            <v>448.73</v>
          </cell>
          <cell r="BY318">
            <v>457.66</v>
          </cell>
          <cell r="BZ318">
            <v>466.6</v>
          </cell>
          <cell r="CA318">
            <v>475.54</v>
          </cell>
          <cell r="CB318">
            <v>484.48</v>
          </cell>
          <cell r="CC318">
            <v>439.79</v>
          </cell>
        </row>
        <row r="319">
          <cell r="AD319">
            <v>153</v>
          </cell>
          <cell r="AE319">
            <v>200.53</v>
          </cell>
          <cell r="AF319">
            <v>206.96</v>
          </cell>
          <cell r="AG319">
            <v>231.38</v>
          </cell>
          <cell r="AH319">
            <v>219.81</v>
          </cell>
          <cell r="AI319">
            <v>226.23</v>
          </cell>
          <cell r="AJ319">
            <v>232.66</v>
          </cell>
          <cell r="AK319">
            <v>239.09</v>
          </cell>
          <cell r="AL319">
            <v>245.51</v>
          </cell>
          <cell r="AM319">
            <v>251.94</v>
          </cell>
          <cell r="AN319">
            <v>258.36</v>
          </cell>
          <cell r="AO319">
            <v>264.79000000000002</v>
          </cell>
          <cell r="AP319">
            <v>271.22000000000003</v>
          </cell>
          <cell r="AQ319">
            <v>277.64</v>
          </cell>
          <cell r="AR319">
            <v>284.07</v>
          </cell>
          <cell r="AS319">
            <v>290.49</v>
          </cell>
          <cell r="AT319">
            <v>296.92</v>
          </cell>
          <cell r="AU319">
            <v>303.35000000000002</v>
          </cell>
          <cell r="AV319">
            <v>309.77</v>
          </cell>
          <cell r="AW319">
            <v>316.2</v>
          </cell>
          <cell r="AX319">
            <v>322.62</v>
          </cell>
          <cell r="AY319">
            <v>329.05</v>
          </cell>
          <cell r="AZ319">
            <v>335.48</v>
          </cell>
          <cell r="BA319">
            <v>341.9</v>
          </cell>
          <cell r="BB319">
            <v>348.33</v>
          </cell>
          <cell r="BC319">
            <v>316.2</v>
          </cell>
          <cell r="BD319">
            <v>153</v>
          </cell>
          <cell r="BE319">
            <v>280.74</v>
          </cell>
          <cell r="BF319">
            <v>289.74</v>
          </cell>
          <cell r="BG319">
            <v>298.73</v>
          </cell>
          <cell r="BH319">
            <v>307.73</v>
          </cell>
          <cell r="BI319">
            <v>316.73</v>
          </cell>
          <cell r="BJ319">
            <v>325.72000000000003</v>
          </cell>
          <cell r="BK319">
            <v>334.72</v>
          </cell>
          <cell r="BL319">
            <v>343.72</v>
          </cell>
          <cell r="BM319">
            <v>352.71</v>
          </cell>
          <cell r="BN319">
            <v>361.71</v>
          </cell>
          <cell r="BO319">
            <v>370.71</v>
          </cell>
          <cell r="BP319">
            <v>379.7</v>
          </cell>
          <cell r="BQ319">
            <v>388.7</v>
          </cell>
          <cell r="BR319">
            <v>397.69</v>
          </cell>
          <cell r="BS319">
            <v>406.69</v>
          </cell>
          <cell r="BT319">
            <v>415.69</v>
          </cell>
          <cell r="BU319">
            <v>424.68</v>
          </cell>
          <cell r="BV319">
            <v>433.68</v>
          </cell>
          <cell r="BW319">
            <v>442.68</v>
          </cell>
          <cell r="BX319">
            <v>451.67</v>
          </cell>
          <cell r="BY319">
            <v>460.67</v>
          </cell>
          <cell r="BZ319">
            <v>469.67</v>
          </cell>
          <cell r="CA319">
            <v>478.66</v>
          </cell>
          <cell r="CB319">
            <v>487.66</v>
          </cell>
          <cell r="CC319">
            <v>442.68</v>
          </cell>
        </row>
        <row r="320">
          <cell r="AD320">
            <v>154</v>
          </cell>
          <cell r="AE320">
            <v>201.84</v>
          </cell>
          <cell r="AF320">
            <v>208.3</v>
          </cell>
          <cell r="AG320">
            <v>214.77</v>
          </cell>
          <cell r="AH320">
            <v>221.24</v>
          </cell>
          <cell r="AI320">
            <v>227.71</v>
          </cell>
          <cell r="AJ320">
            <v>234.18</v>
          </cell>
          <cell r="AK320">
            <v>240.64</v>
          </cell>
          <cell r="AL320">
            <v>247.11</v>
          </cell>
          <cell r="AM320">
            <v>253.58</v>
          </cell>
          <cell r="AN320">
            <v>260.05</v>
          </cell>
          <cell r="AO320">
            <v>266.52</v>
          </cell>
          <cell r="AP320">
            <v>272.98</v>
          </cell>
          <cell r="AQ320">
            <v>279.45</v>
          </cell>
          <cell r="AR320">
            <v>285.92</v>
          </cell>
          <cell r="AS320">
            <v>292.39</v>
          </cell>
          <cell r="AT320">
            <v>298.86</v>
          </cell>
          <cell r="AU320">
            <v>305.32</v>
          </cell>
          <cell r="AV320">
            <v>311.79000000000002</v>
          </cell>
          <cell r="AW320">
            <v>318.26</v>
          </cell>
          <cell r="AX320">
            <v>324.73</v>
          </cell>
          <cell r="AY320">
            <v>331.2</v>
          </cell>
          <cell r="AZ320">
            <v>337.66</v>
          </cell>
          <cell r="BA320">
            <v>344.13</v>
          </cell>
          <cell r="BB320">
            <v>350.6</v>
          </cell>
          <cell r="BC320">
            <v>318.26</v>
          </cell>
          <cell r="BD320">
            <v>154</v>
          </cell>
          <cell r="BE320">
            <v>282.57</v>
          </cell>
          <cell r="BF320">
            <v>291.63</v>
          </cell>
          <cell r="BG320">
            <v>300.68</v>
          </cell>
          <cell r="BH320">
            <v>309.74</v>
          </cell>
          <cell r="BI320">
            <v>318.79000000000002</v>
          </cell>
          <cell r="BJ320">
            <v>327.85</v>
          </cell>
          <cell r="BK320">
            <v>336.9</v>
          </cell>
          <cell r="BL320">
            <v>345.96</v>
          </cell>
          <cell r="BM320">
            <v>355.01</v>
          </cell>
          <cell r="BN320">
            <v>364.07</v>
          </cell>
          <cell r="BO320">
            <v>373.12</v>
          </cell>
          <cell r="BP320">
            <v>382.18</v>
          </cell>
          <cell r="BQ320">
            <v>391.23</v>
          </cell>
          <cell r="BR320">
            <v>400.29</v>
          </cell>
          <cell r="BS320">
            <v>409.34</v>
          </cell>
          <cell r="BT320">
            <v>418.4</v>
          </cell>
          <cell r="BU320">
            <v>427.45</v>
          </cell>
          <cell r="BV320">
            <v>436.51</v>
          </cell>
          <cell r="BW320">
            <v>445.56</v>
          </cell>
          <cell r="BX320">
            <v>454.62</v>
          </cell>
          <cell r="BY320">
            <v>463.67</v>
          </cell>
          <cell r="BZ320">
            <v>472.73</v>
          </cell>
          <cell r="CA320">
            <v>481.79</v>
          </cell>
          <cell r="CB320">
            <v>490.84</v>
          </cell>
          <cell r="CC320">
            <v>445.56</v>
          </cell>
        </row>
        <row r="321">
          <cell r="AD321">
            <v>155</v>
          </cell>
          <cell r="AE321">
            <v>203.14</v>
          </cell>
          <cell r="AF321">
            <v>209.65</v>
          </cell>
          <cell r="AG321">
            <v>216.16</v>
          </cell>
          <cell r="AH321">
            <v>222.67</v>
          </cell>
          <cell r="AI321">
            <v>229.18</v>
          </cell>
          <cell r="AJ321">
            <v>235.69</v>
          </cell>
          <cell r="AK321">
            <v>242.2</v>
          </cell>
          <cell r="AL321">
            <v>248.71</v>
          </cell>
          <cell r="AM321">
            <v>255.22</v>
          </cell>
          <cell r="AN321">
            <v>261.73</v>
          </cell>
          <cell r="AO321">
            <v>268.24</v>
          </cell>
          <cell r="AP321">
            <v>274.75</v>
          </cell>
          <cell r="AQ321">
            <v>281.26</v>
          </cell>
          <cell r="AR321">
            <v>287.77</v>
          </cell>
          <cell r="AS321">
            <v>294.27999999999997</v>
          </cell>
          <cell r="AT321">
            <v>300.79000000000002</v>
          </cell>
          <cell r="AU321">
            <v>307.3</v>
          </cell>
          <cell r="AV321">
            <v>313.81</v>
          </cell>
          <cell r="AW321">
            <v>320.32</v>
          </cell>
          <cell r="AX321">
            <v>326.83</v>
          </cell>
          <cell r="AY321">
            <v>333.34</v>
          </cell>
          <cell r="AZ321">
            <v>339.85</v>
          </cell>
          <cell r="BA321">
            <v>346.36</v>
          </cell>
          <cell r="BB321">
            <v>352.87</v>
          </cell>
          <cell r="BC321">
            <v>320.32</v>
          </cell>
          <cell r="BD321">
            <v>155</v>
          </cell>
          <cell r="BE321">
            <v>284.39999999999998</v>
          </cell>
          <cell r="BF321">
            <v>293.51</v>
          </cell>
          <cell r="BG321">
            <v>302.63</v>
          </cell>
          <cell r="BH321">
            <v>311.74</v>
          </cell>
          <cell r="BI321">
            <v>320.86</v>
          </cell>
          <cell r="BJ321">
            <v>329.97</v>
          </cell>
          <cell r="BK321">
            <v>339.08</v>
          </cell>
          <cell r="BL321">
            <v>348.2</v>
          </cell>
          <cell r="BM321">
            <v>357.31</v>
          </cell>
          <cell r="BN321">
            <v>366.43</v>
          </cell>
          <cell r="BO321">
            <v>375.54</v>
          </cell>
          <cell r="BP321">
            <v>384.65</v>
          </cell>
          <cell r="BQ321">
            <v>393.77</v>
          </cell>
          <cell r="BR321">
            <v>402.88</v>
          </cell>
          <cell r="BS321">
            <v>412</v>
          </cell>
          <cell r="BT321">
            <v>421.11</v>
          </cell>
          <cell r="BU321">
            <v>430.22</v>
          </cell>
          <cell r="BV321">
            <v>439.34</v>
          </cell>
          <cell r="BW321">
            <v>448.45</v>
          </cell>
          <cell r="BX321">
            <v>457.57</v>
          </cell>
          <cell r="BY321">
            <v>466.68</v>
          </cell>
          <cell r="BZ321">
            <v>475.79</v>
          </cell>
          <cell r="CA321">
            <v>484.91</v>
          </cell>
          <cell r="CB321">
            <v>494.02</v>
          </cell>
          <cell r="CC321">
            <v>448.45</v>
          </cell>
        </row>
        <row r="322">
          <cell r="AD322">
            <v>156</v>
          </cell>
          <cell r="AE322">
            <v>204.45</v>
          </cell>
          <cell r="AF322">
            <v>211</v>
          </cell>
          <cell r="AG322">
            <v>217.55</v>
          </cell>
          <cell r="AH322">
            <v>224.1</v>
          </cell>
          <cell r="AI322">
            <v>230.66</v>
          </cell>
          <cell r="AJ322">
            <v>237.21</v>
          </cell>
          <cell r="AK322">
            <v>243.76</v>
          </cell>
          <cell r="AL322">
            <v>250.31</v>
          </cell>
          <cell r="AM322">
            <v>256.87</v>
          </cell>
          <cell r="AN322">
            <v>263.42</v>
          </cell>
          <cell r="AO322">
            <v>269.97000000000003</v>
          </cell>
          <cell r="AP322">
            <v>276.52</v>
          </cell>
          <cell r="AQ322">
            <v>283.07</v>
          </cell>
          <cell r="AR322">
            <v>289.63</v>
          </cell>
          <cell r="AS322">
            <v>296.18</v>
          </cell>
          <cell r="AT322">
            <v>302.73</v>
          </cell>
          <cell r="AU322">
            <v>309.27999999999997</v>
          </cell>
          <cell r="AV322">
            <v>315.83</v>
          </cell>
          <cell r="AW322">
            <v>322.39</v>
          </cell>
          <cell r="AX322">
            <v>328.94</v>
          </cell>
          <cell r="AY322">
            <v>335.49</v>
          </cell>
          <cell r="AZ322">
            <v>342.04</v>
          </cell>
          <cell r="BA322">
            <v>348.59</v>
          </cell>
          <cell r="BB322">
            <v>355.15</v>
          </cell>
          <cell r="BC322">
            <v>322.38</v>
          </cell>
          <cell r="BD322">
            <v>156</v>
          </cell>
          <cell r="BE322">
            <v>286.23</v>
          </cell>
          <cell r="BF322">
            <v>295.39999999999998</v>
          </cell>
          <cell r="BG322">
            <v>304.57</v>
          </cell>
          <cell r="BH322">
            <v>313.75</v>
          </cell>
          <cell r="BI322">
            <v>322.92</v>
          </cell>
          <cell r="BJ322">
            <v>332.09</v>
          </cell>
          <cell r="BK322">
            <v>341.26</v>
          </cell>
          <cell r="BL322">
            <v>350.44</v>
          </cell>
          <cell r="BM322">
            <v>359.61</v>
          </cell>
          <cell r="BN322">
            <v>368.78</v>
          </cell>
          <cell r="BO322">
            <v>377.96</v>
          </cell>
          <cell r="BP322">
            <v>387.13</v>
          </cell>
          <cell r="BQ322">
            <v>396.3</v>
          </cell>
          <cell r="BR322">
            <v>405.48</v>
          </cell>
          <cell r="BS322">
            <v>414.65</v>
          </cell>
          <cell r="BT322">
            <v>423.82</v>
          </cell>
          <cell r="BU322">
            <v>432.99</v>
          </cell>
          <cell r="BV322">
            <v>442.17</v>
          </cell>
          <cell r="BW322">
            <v>451.34</v>
          </cell>
          <cell r="BX322">
            <v>460.51</v>
          </cell>
          <cell r="BY322">
            <v>469.68</v>
          </cell>
          <cell r="BZ322">
            <v>478.86</v>
          </cell>
          <cell r="CA322">
            <v>488.03</v>
          </cell>
          <cell r="CB322">
            <v>497.2</v>
          </cell>
          <cell r="CC322">
            <v>451.34</v>
          </cell>
        </row>
        <row r="323">
          <cell r="AD323">
            <v>157</v>
          </cell>
          <cell r="AE323">
            <v>205.75</v>
          </cell>
          <cell r="AF323">
            <v>212.35</v>
          </cell>
          <cell r="AG323">
            <v>218.94</v>
          </cell>
          <cell r="AH323">
            <v>225.54</v>
          </cell>
          <cell r="AI323">
            <v>232.13</v>
          </cell>
          <cell r="AJ323">
            <v>238.72</v>
          </cell>
          <cell r="AK323">
            <v>245.32</v>
          </cell>
          <cell r="AL323">
            <v>251.91</v>
          </cell>
          <cell r="AM323">
            <v>258.51</v>
          </cell>
          <cell r="AN323">
            <v>265.10000000000002</v>
          </cell>
          <cell r="AO323">
            <v>271.7</v>
          </cell>
          <cell r="AP323">
            <v>278.29000000000002</v>
          </cell>
          <cell r="AQ323">
            <v>284.88</v>
          </cell>
          <cell r="AR323">
            <v>291.48</v>
          </cell>
          <cell r="AS323">
            <v>298.07</v>
          </cell>
          <cell r="AT323">
            <v>304.67</v>
          </cell>
          <cell r="AU323">
            <v>311.26</v>
          </cell>
          <cell r="AV323">
            <v>317.85000000000002</v>
          </cell>
          <cell r="AW323">
            <v>324.45</v>
          </cell>
          <cell r="AX323">
            <v>331.04</v>
          </cell>
          <cell r="AY323">
            <v>337.64</v>
          </cell>
          <cell r="AZ323">
            <v>344.23</v>
          </cell>
          <cell r="BA323">
            <v>350.82</v>
          </cell>
          <cell r="BB323">
            <v>357.42</v>
          </cell>
          <cell r="BC323">
            <v>324.45</v>
          </cell>
          <cell r="BD323">
            <v>157</v>
          </cell>
          <cell r="BE323">
            <v>288.06</v>
          </cell>
          <cell r="BF323">
            <v>297.29000000000002</v>
          </cell>
          <cell r="BG323">
            <v>306.52</v>
          </cell>
          <cell r="BH323">
            <v>315.75</v>
          </cell>
          <cell r="BI323">
            <v>324.98</v>
          </cell>
          <cell r="BJ323">
            <v>334.21</v>
          </cell>
          <cell r="BK323">
            <v>343.45</v>
          </cell>
          <cell r="BL323">
            <v>352.68</v>
          </cell>
          <cell r="BM323">
            <v>361.91</v>
          </cell>
          <cell r="BN323">
            <v>371.14</v>
          </cell>
          <cell r="BO323">
            <v>380.37</v>
          </cell>
          <cell r="BP323">
            <v>389.61</v>
          </cell>
          <cell r="BQ323">
            <v>398.84</v>
          </cell>
          <cell r="BR323">
            <v>408.07</v>
          </cell>
          <cell r="BS323">
            <v>417.3</v>
          </cell>
          <cell r="BT323">
            <v>426.53</v>
          </cell>
          <cell r="BU323">
            <v>435.76</v>
          </cell>
          <cell r="BV323">
            <v>444.99</v>
          </cell>
          <cell r="BW323">
            <v>454.23</v>
          </cell>
          <cell r="BX323">
            <v>463.46</v>
          </cell>
          <cell r="BY323">
            <v>472.69</v>
          </cell>
          <cell r="BZ323">
            <v>481.92</v>
          </cell>
          <cell r="CA323">
            <v>491.15</v>
          </cell>
          <cell r="CB323">
            <v>500.38</v>
          </cell>
          <cell r="CC323">
            <v>454.23</v>
          </cell>
        </row>
        <row r="324">
          <cell r="AD324">
            <v>158</v>
          </cell>
          <cell r="AE324">
            <v>207.06</v>
          </cell>
          <cell r="AF324">
            <v>213.7</v>
          </cell>
          <cell r="AG324">
            <v>220.33</v>
          </cell>
          <cell r="AH324">
            <v>226.97</v>
          </cell>
          <cell r="AI324">
            <v>233.61</v>
          </cell>
          <cell r="AJ324">
            <v>240.24</v>
          </cell>
          <cell r="AK324">
            <v>246.88</v>
          </cell>
          <cell r="AL324">
            <v>253.51</v>
          </cell>
          <cell r="AM324">
            <v>260.14999999999998</v>
          </cell>
          <cell r="AN324">
            <v>266.79000000000002</v>
          </cell>
          <cell r="AO324">
            <v>273.42</v>
          </cell>
          <cell r="AP324">
            <v>280.06</v>
          </cell>
          <cell r="AQ324">
            <v>286.69</v>
          </cell>
          <cell r="AR324">
            <v>293.33</v>
          </cell>
          <cell r="AS324">
            <v>299.97000000000003</v>
          </cell>
          <cell r="AT324">
            <v>306.60000000000002</v>
          </cell>
          <cell r="AU324">
            <v>313.24</v>
          </cell>
          <cell r="AV324">
            <v>319.87</v>
          </cell>
          <cell r="AW324">
            <v>326.51</v>
          </cell>
          <cell r="AX324">
            <v>333.15</v>
          </cell>
          <cell r="AY324">
            <v>339.78</v>
          </cell>
          <cell r="AZ324">
            <v>346.42</v>
          </cell>
          <cell r="BA324">
            <v>353.05</v>
          </cell>
          <cell r="BB324">
            <v>359.69</v>
          </cell>
          <cell r="BC324">
            <v>326.51</v>
          </cell>
          <cell r="BD324">
            <v>158</v>
          </cell>
          <cell r="BE324">
            <v>289.89</v>
          </cell>
          <cell r="BF324">
            <v>299.18</v>
          </cell>
          <cell r="BG324">
            <v>308.47000000000003</v>
          </cell>
          <cell r="BH324">
            <v>317.76</v>
          </cell>
          <cell r="BI324">
            <v>327.05</v>
          </cell>
          <cell r="BJ324">
            <v>336.34</v>
          </cell>
          <cell r="BK324">
            <v>345.63</v>
          </cell>
          <cell r="BL324">
            <v>354.92</v>
          </cell>
          <cell r="BM324">
            <v>364.21</v>
          </cell>
          <cell r="BN324">
            <v>373.5</v>
          </cell>
          <cell r="BO324">
            <v>382.79</v>
          </cell>
          <cell r="BP324">
            <v>392.08</v>
          </cell>
          <cell r="BQ324">
            <v>401.37</v>
          </cell>
          <cell r="BR324">
            <v>410.66</v>
          </cell>
          <cell r="BS324">
            <v>419.95</v>
          </cell>
          <cell r="BT324">
            <v>429.24</v>
          </cell>
          <cell r="BU324">
            <v>438.53</v>
          </cell>
          <cell r="BV324">
            <v>447.82</v>
          </cell>
          <cell r="BW324">
            <v>457.11</v>
          </cell>
          <cell r="BX324">
            <v>466.4</v>
          </cell>
          <cell r="BY324">
            <v>475.69</v>
          </cell>
          <cell r="BZ324">
            <v>484.98</v>
          </cell>
          <cell r="CA324">
            <v>494.28</v>
          </cell>
          <cell r="CB324">
            <v>503.57</v>
          </cell>
          <cell r="CC324">
            <v>457.11</v>
          </cell>
        </row>
        <row r="325">
          <cell r="AD325">
            <v>159</v>
          </cell>
          <cell r="AE325">
            <v>208.37</v>
          </cell>
          <cell r="AF325">
            <v>215.05</v>
          </cell>
          <cell r="AG325">
            <v>221.72</v>
          </cell>
          <cell r="AH325">
            <v>228.4</v>
          </cell>
          <cell r="AI325">
            <v>235.08</v>
          </cell>
          <cell r="AJ325">
            <v>241.76</v>
          </cell>
          <cell r="AK325">
            <v>248.44</v>
          </cell>
          <cell r="AL325">
            <v>255.11</v>
          </cell>
          <cell r="AM325">
            <v>261.79000000000002</v>
          </cell>
          <cell r="AN325">
            <v>268.47000000000003</v>
          </cell>
          <cell r="AO325">
            <v>275.14999999999998</v>
          </cell>
          <cell r="AP325">
            <v>281.83</v>
          </cell>
          <cell r="AQ325">
            <v>288.5</v>
          </cell>
          <cell r="AR325">
            <v>295.18</v>
          </cell>
          <cell r="AS325">
            <v>301.86</v>
          </cell>
          <cell r="AT325">
            <v>308.54000000000002</v>
          </cell>
          <cell r="AU325">
            <v>315.22000000000003</v>
          </cell>
          <cell r="AV325">
            <v>321.89</v>
          </cell>
          <cell r="AW325">
            <v>328.57</v>
          </cell>
          <cell r="AX325">
            <v>335.25</v>
          </cell>
          <cell r="AY325">
            <v>341.93</v>
          </cell>
          <cell r="AZ325">
            <v>348.61</v>
          </cell>
          <cell r="BA325">
            <v>355.28</v>
          </cell>
          <cell r="BB325">
            <v>361.96</v>
          </cell>
          <cell r="BC325">
            <v>328.57</v>
          </cell>
          <cell r="BD325">
            <v>159</v>
          </cell>
          <cell r="BE325">
            <v>291.70999999999998</v>
          </cell>
          <cell r="BF325">
            <v>301.06</v>
          </cell>
          <cell r="BG325">
            <v>310.41000000000003</v>
          </cell>
          <cell r="BH325">
            <v>319.76</v>
          </cell>
          <cell r="BI325">
            <v>329.11</v>
          </cell>
          <cell r="BJ325">
            <v>338.46</v>
          </cell>
          <cell r="BK325">
            <v>347.81</v>
          </cell>
          <cell r="BL325">
            <v>357.16</v>
          </cell>
          <cell r="BM325">
            <v>366.51</v>
          </cell>
          <cell r="BN325">
            <v>375.86</v>
          </cell>
          <cell r="BO325">
            <v>385.21</v>
          </cell>
          <cell r="BP325">
            <v>394.56</v>
          </cell>
          <cell r="BQ325">
            <v>403.91</v>
          </cell>
          <cell r="BR325">
            <v>413.26</v>
          </cell>
          <cell r="BS325">
            <v>422.6</v>
          </cell>
          <cell r="BT325">
            <v>431.95</v>
          </cell>
          <cell r="BU325">
            <v>441.3</v>
          </cell>
          <cell r="BV325">
            <v>450.65</v>
          </cell>
          <cell r="BW325">
            <v>460</v>
          </cell>
          <cell r="BX325">
            <v>469.35</v>
          </cell>
          <cell r="BY325">
            <v>478.7</v>
          </cell>
          <cell r="BZ325">
            <v>488.05</v>
          </cell>
          <cell r="CA325">
            <v>497.4</v>
          </cell>
          <cell r="CB325">
            <v>506.75</v>
          </cell>
          <cell r="CC325">
            <v>460</v>
          </cell>
        </row>
        <row r="326">
          <cell r="AD326">
            <v>160</v>
          </cell>
          <cell r="AE326">
            <v>209.67</v>
          </cell>
          <cell r="AF326">
            <v>216.39</v>
          </cell>
          <cell r="AG326">
            <v>223.11</v>
          </cell>
          <cell r="AH326">
            <v>229.83</v>
          </cell>
          <cell r="AI326">
            <v>236.55</v>
          </cell>
          <cell r="AJ326">
            <v>243.27</v>
          </cell>
          <cell r="AK326">
            <v>249.99</v>
          </cell>
          <cell r="AL326">
            <v>256.70999999999998</v>
          </cell>
          <cell r="AM326">
            <v>263.43</v>
          </cell>
          <cell r="AN326">
            <v>270.14999999999998</v>
          </cell>
          <cell r="AO326">
            <v>276.87</v>
          </cell>
          <cell r="AP326">
            <v>283.58999999999997</v>
          </cell>
          <cell r="AQ326">
            <v>290.31</v>
          </cell>
          <cell r="AR326">
            <v>297.02999999999997</v>
          </cell>
          <cell r="AS326">
            <v>303.75</v>
          </cell>
          <cell r="AT326">
            <v>310.47000000000003</v>
          </cell>
          <cell r="AU326">
            <v>317.19</v>
          </cell>
          <cell r="AV326">
            <v>323.91000000000003</v>
          </cell>
          <cell r="AW326">
            <v>330.63</v>
          </cell>
          <cell r="AX326">
            <v>337.35</v>
          </cell>
          <cell r="AY326">
            <v>344.07</v>
          </cell>
          <cell r="AZ326">
            <v>350.79</v>
          </cell>
          <cell r="BA326">
            <v>357.51</v>
          </cell>
          <cell r="BB326">
            <v>364.23</v>
          </cell>
          <cell r="BC326">
            <v>330.63</v>
          </cell>
          <cell r="BD326">
            <v>160</v>
          </cell>
          <cell r="BE326">
            <v>293.54000000000002</v>
          </cell>
          <cell r="BF326">
            <v>302.95</v>
          </cell>
          <cell r="BG326">
            <v>312.36</v>
          </cell>
          <cell r="BH326">
            <v>321.77</v>
          </cell>
          <cell r="BI326">
            <v>331.18</v>
          </cell>
          <cell r="BJ326">
            <v>340.58</v>
          </cell>
          <cell r="BK326">
            <v>349.99</v>
          </cell>
          <cell r="BL326">
            <v>359.4</v>
          </cell>
          <cell r="BM326">
            <v>368.81</v>
          </cell>
          <cell r="BN326">
            <v>378.22</v>
          </cell>
          <cell r="BO326">
            <v>387.62</v>
          </cell>
          <cell r="BP326">
            <v>397.03</v>
          </cell>
          <cell r="BQ326">
            <v>406.44</v>
          </cell>
          <cell r="BR326">
            <v>415.85</v>
          </cell>
          <cell r="BS326">
            <v>425.26</v>
          </cell>
          <cell r="BT326">
            <v>434.66</v>
          </cell>
          <cell r="BU326">
            <v>444.07</v>
          </cell>
          <cell r="BV326">
            <v>453.48</v>
          </cell>
          <cell r="BW326">
            <v>462.89</v>
          </cell>
          <cell r="BX326">
            <v>472.3</v>
          </cell>
          <cell r="BY326">
            <v>481.7</v>
          </cell>
          <cell r="BZ326">
            <v>491.11</v>
          </cell>
          <cell r="CA326">
            <v>500.52</v>
          </cell>
          <cell r="CB326">
            <v>509.93</v>
          </cell>
          <cell r="CC326">
            <v>462.89</v>
          </cell>
        </row>
        <row r="327">
          <cell r="AD327">
            <v>161</v>
          </cell>
          <cell r="AE327">
            <v>210.98</v>
          </cell>
          <cell r="AF327">
            <v>217.74</v>
          </cell>
          <cell r="AG327">
            <v>224.5</v>
          </cell>
          <cell r="AH327">
            <v>231.27</v>
          </cell>
          <cell r="AI327">
            <v>238.03</v>
          </cell>
          <cell r="AJ327">
            <v>244.79</v>
          </cell>
          <cell r="AK327">
            <v>251.55</v>
          </cell>
          <cell r="AL327">
            <v>258.31</v>
          </cell>
          <cell r="AM327">
            <v>265.08</v>
          </cell>
          <cell r="AN327">
            <v>271.83999999999997</v>
          </cell>
          <cell r="AO327">
            <v>278.60000000000002</v>
          </cell>
          <cell r="AP327">
            <v>285.36</v>
          </cell>
          <cell r="AQ327">
            <v>292.13</v>
          </cell>
          <cell r="AR327">
            <v>298.89</v>
          </cell>
          <cell r="AS327">
            <v>305.64999999999998</v>
          </cell>
          <cell r="AT327">
            <v>312.41000000000003</v>
          </cell>
          <cell r="AU327">
            <v>319.17</v>
          </cell>
          <cell r="AV327">
            <v>325.94</v>
          </cell>
          <cell r="AW327">
            <v>332.7</v>
          </cell>
          <cell r="AX327">
            <v>339.46</v>
          </cell>
          <cell r="AY327">
            <v>346.22</v>
          </cell>
          <cell r="AZ327">
            <v>352.98</v>
          </cell>
          <cell r="BA327">
            <v>359.75</v>
          </cell>
          <cell r="BB327">
            <v>366.51</v>
          </cell>
          <cell r="BC327">
            <v>332.7</v>
          </cell>
          <cell r="BD327">
            <v>161</v>
          </cell>
          <cell r="BE327">
            <v>295.37</v>
          </cell>
          <cell r="BF327">
            <v>304.83999999999997</v>
          </cell>
          <cell r="BG327">
            <v>314.31</v>
          </cell>
          <cell r="BH327">
            <v>323.77</v>
          </cell>
          <cell r="BI327">
            <v>333.24</v>
          </cell>
          <cell r="BJ327">
            <v>342.71</v>
          </cell>
          <cell r="BK327">
            <v>352.17</v>
          </cell>
          <cell r="BL327">
            <v>361.64</v>
          </cell>
          <cell r="BM327">
            <v>371.11</v>
          </cell>
          <cell r="BN327">
            <v>380.57</v>
          </cell>
          <cell r="BO327">
            <v>390.04</v>
          </cell>
          <cell r="BP327">
            <v>399.51</v>
          </cell>
          <cell r="BQ327">
            <v>408.97</v>
          </cell>
          <cell r="BR327">
            <v>418.44</v>
          </cell>
          <cell r="BS327">
            <v>427.91</v>
          </cell>
          <cell r="BT327">
            <v>437.38</v>
          </cell>
          <cell r="BU327">
            <v>446.84</v>
          </cell>
          <cell r="BV327">
            <v>456.31</v>
          </cell>
          <cell r="BW327">
            <v>465.78</v>
          </cell>
          <cell r="BX327">
            <v>475.24</v>
          </cell>
          <cell r="BY327">
            <v>484.71</v>
          </cell>
          <cell r="BZ327">
            <v>494.18</v>
          </cell>
          <cell r="CA327">
            <v>503.64</v>
          </cell>
          <cell r="CB327">
            <v>513.11</v>
          </cell>
          <cell r="CC327">
            <v>465.78</v>
          </cell>
        </row>
        <row r="328">
          <cell r="AD328">
            <v>162</v>
          </cell>
          <cell r="AE328">
            <v>212.29</v>
          </cell>
          <cell r="AF328">
            <v>219.09</v>
          </cell>
          <cell r="AG328">
            <v>225.89</v>
          </cell>
          <cell r="AH328">
            <v>232.7</v>
          </cell>
          <cell r="AI328">
            <v>239.5</v>
          </cell>
          <cell r="AJ328">
            <v>246.31</v>
          </cell>
          <cell r="AK328">
            <v>253.11</v>
          </cell>
          <cell r="AL328">
            <v>259.91000000000003</v>
          </cell>
          <cell r="AM328">
            <v>266.72000000000003</v>
          </cell>
          <cell r="AN328">
            <v>273.52</v>
          </cell>
          <cell r="AO328">
            <v>280.33</v>
          </cell>
          <cell r="AP328">
            <v>287.13</v>
          </cell>
          <cell r="AQ328">
            <v>293.94</v>
          </cell>
          <cell r="AR328">
            <v>300.74</v>
          </cell>
          <cell r="AS328">
            <v>307.54000000000002</v>
          </cell>
          <cell r="AT328">
            <v>314.35000000000002</v>
          </cell>
          <cell r="AU328">
            <v>321.14999999999998</v>
          </cell>
          <cell r="AV328">
            <v>327.96</v>
          </cell>
          <cell r="AW328">
            <v>334.76</v>
          </cell>
          <cell r="AX328">
            <v>341.56</v>
          </cell>
          <cell r="AY328">
            <v>348.37</v>
          </cell>
          <cell r="AZ328">
            <v>355.17</v>
          </cell>
          <cell r="BA328">
            <v>361.98</v>
          </cell>
          <cell r="BB328">
            <v>368.78</v>
          </cell>
          <cell r="BC328">
            <v>334.76</v>
          </cell>
          <cell r="BD328">
            <v>162</v>
          </cell>
          <cell r="BE328">
            <v>297.2</v>
          </cell>
          <cell r="BF328">
            <v>306.73</v>
          </cell>
          <cell r="BG328">
            <v>316.25</v>
          </cell>
          <cell r="BH328">
            <v>325.77999999999997</v>
          </cell>
          <cell r="BI328">
            <v>335.3</v>
          </cell>
          <cell r="BJ328">
            <v>344.83</v>
          </cell>
          <cell r="BK328">
            <v>354.36</v>
          </cell>
          <cell r="BL328">
            <v>363.88</v>
          </cell>
          <cell r="BM328">
            <v>373.41</v>
          </cell>
          <cell r="BN328">
            <v>382.93</v>
          </cell>
          <cell r="BO328">
            <v>392.46</v>
          </cell>
          <cell r="BP328">
            <v>401.98</v>
          </cell>
          <cell r="BQ328">
            <v>411.51</v>
          </cell>
          <cell r="BR328">
            <v>421.04</v>
          </cell>
          <cell r="BS328">
            <v>430.56</v>
          </cell>
          <cell r="BT328">
            <v>440.09</v>
          </cell>
          <cell r="BU328">
            <v>449.61</v>
          </cell>
          <cell r="BV328">
            <v>459.14</v>
          </cell>
          <cell r="BW328">
            <v>468.66</v>
          </cell>
          <cell r="BX328">
            <v>478.19</v>
          </cell>
          <cell r="BY328">
            <v>487.71</v>
          </cell>
          <cell r="BZ328">
            <v>497.24</v>
          </cell>
          <cell r="CA328">
            <v>506.77</v>
          </cell>
          <cell r="CB328">
            <v>516.29</v>
          </cell>
          <cell r="CC328">
            <v>468.66</v>
          </cell>
        </row>
        <row r="329">
          <cell r="AD329">
            <v>163</v>
          </cell>
          <cell r="AE329">
            <v>213.59</v>
          </cell>
          <cell r="AF329">
            <v>220.44</v>
          </cell>
          <cell r="AG329">
            <v>227.29</v>
          </cell>
          <cell r="AH329">
            <v>234.13</v>
          </cell>
          <cell r="AI329">
            <v>240.98</v>
          </cell>
          <cell r="AJ329">
            <v>247.82</v>
          </cell>
          <cell r="AK329">
            <v>254.67</v>
          </cell>
          <cell r="AL329">
            <v>261.52</v>
          </cell>
          <cell r="AM329">
            <v>268.36</v>
          </cell>
          <cell r="AN329">
            <v>275.20999999999998</v>
          </cell>
          <cell r="AO329">
            <v>282.05</v>
          </cell>
          <cell r="AP329">
            <v>288.89999999999998</v>
          </cell>
          <cell r="AQ329">
            <v>295.75</v>
          </cell>
          <cell r="AR329">
            <v>302.58999999999997</v>
          </cell>
          <cell r="AS329">
            <v>309.44</v>
          </cell>
          <cell r="AT329">
            <v>316.27999999999997</v>
          </cell>
          <cell r="AU329">
            <v>323.13</v>
          </cell>
          <cell r="AV329">
            <v>329.98</v>
          </cell>
          <cell r="AW329">
            <v>336.82</v>
          </cell>
          <cell r="AX329">
            <v>343.67</v>
          </cell>
          <cell r="AY329">
            <v>350.51</v>
          </cell>
          <cell r="AZ329">
            <v>357.36</v>
          </cell>
          <cell r="BA329">
            <v>364.21</v>
          </cell>
          <cell r="BB329">
            <v>371.05</v>
          </cell>
          <cell r="BC329">
            <v>336.82</v>
          </cell>
          <cell r="BD329">
            <v>163</v>
          </cell>
          <cell r="BE329">
            <v>299.02999999999997</v>
          </cell>
          <cell r="BF329">
            <v>308.62</v>
          </cell>
          <cell r="BG329">
            <v>318.2</v>
          </cell>
          <cell r="BH329">
            <v>327.78</v>
          </cell>
          <cell r="BI329">
            <v>337.37</v>
          </cell>
          <cell r="BJ329">
            <v>346.95</v>
          </cell>
          <cell r="BK329">
            <v>356.54</v>
          </cell>
          <cell r="BL329">
            <v>366.12</v>
          </cell>
          <cell r="BM329">
            <v>375.71</v>
          </cell>
          <cell r="BN329">
            <v>385.29</v>
          </cell>
          <cell r="BO329">
            <v>394.88</v>
          </cell>
          <cell r="BP329">
            <v>404.46</v>
          </cell>
          <cell r="BQ329">
            <v>414.04</v>
          </cell>
          <cell r="BR329">
            <v>423.63</v>
          </cell>
          <cell r="BS329">
            <v>433.21</v>
          </cell>
          <cell r="BT329">
            <v>442.8</v>
          </cell>
          <cell r="BU329">
            <v>452.38</v>
          </cell>
          <cell r="BV329">
            <v>461.97</v>
          </cell>
          <cell r="BW329">
            <v>471.55</v>
          </cell>
          <cell r="BX329">
            <v>481.13</v>
          </cell>
          <cell r="BY329">
            <v>490.72</v>
          </cell>
          <cell r="BZ329">
            <v>500.3</v>
          </cell>
          <cell r="CA329">
            <v>509.89</v>
          </cell>
          <cell r="CB329">
            <v>519.47</v>
          </cell>
          <cell r="CC329">
            <v>471.55</v>
          </cell>
        </row>
        <row r="330">
          <cell r="AD330">
            <v>164</v>
          </cell>
          <cell r="AE330">
            <v>214.9</v>
          </cell>
          <cell r="AF330">
            <v>221.79</v>
          </cell>
          <cell r="AG330">
            <v>228.68</v>
          </cell>
          <cell r="AH330">
            <v>235.56</v>
          </cell>
          <cell r="AI330">
            <v>242.45</v>
          </cell>
          <cell r="AJ330">
            <v>249.34</v>
          </cell>
          <cell r="AK330">
            <v>256.23</v>
          </cell>
          <cell r="AL330">
            <v>263.12</v>
          </cell>
          <cell r="AM330">
            <v>270</v>
          </cell>
          <cell r="AN330">
            <v>276.89</v>
          </cell>
          <cell r="AO330">
            <v>283.77999999999997</v>
          </cell>
          <cell r="AP330">
            <v>290.67</v>
          </cell>
          <cell r="AQ330">
            <v>297.56</v>
          </cell>
          <cell r="AR330">
            <v>304.44</v>
          </cell>
          <cell r="AS330">
            <v>311.33</v>
          </cell>
          <cell r="AT330">
            <v>318.22000000000003</v>
          </cell>
          <cell r="AU330">
            <v>325.11</v>
          </cell>
          <cell r="AV330">
            <v>332</v>
          </cell>
          <cell r="AW330">
            <v>338.88</v>
          </cell>
          <cell r="AX330">
            <v>345.77</v>
          </cell>
          <cell r="AY330">
            <v>352.66</v>
          </cell>
          <cell r="AZ330">
            <v>359.55</v>
          </cell>
          <cell r="BA330">
            <v>366.44</v>
          </cell>
          <cell r="BB330">
            <v>373.32</v>
          </cell>
          <cell r="BC330">
            <v>338.88</v>
          </cell>
          <cell r="BD330">
            <v>164</v>
          </cell>
          <cell r="BE330">
            <v>300.86</v>
          </cell>
          <cell r="BF330">
            <v>310.5</v>
          </cell>
          <cell r="BG330">
            <v>320.14999999999998</v>
          </cell>
          <cell r="BH330">
            <v>329.79</v>
          </cell>
          <cell r="BI330">
            <v>339.43</v>
          </cell>
          <cell r="BJ330">
            <v>349.08</v>
          </cell>
          <cell r="BK330">
            <v>358.72</v>
          </cell>
          <cell r="BL330">
            <v>368.36</v>
          </cell>
          <cell r="BM330">
            <v>378.01</v>
          </cell>
          <cell r="BN330">
            <v>387.65</v>
          </cell>
          <cell r="BO330">
            <v>397.29</v>
          </cell>
          <cell r="BP330">
            <v>406.94</v>
          </cell>
          <cell r="BQ330">
            <v>416.58</v>
          </cell>
          <cell r="BR330">
            <v>426.22</v>
          </cell>
          <cell r="BS330">
            <v>435.86</v>
          </cell>
          <cell r="BT330">
            <v>445.51</v>
          </cell>
          <cell r="BU330">
            <v>455.15</v>
          </cell>
          <cell r="BV330">
            <v>464.79</v>
          </cell>
          <cell r="BW330">
            <v>474.44</v>
          </cell>
          <cell r="BX330">
            <v>484.08</v>
          </cell>
          <cell r="BY330">
            <v>493.72</v>
          </cell>
          <cell r="BZ330">
            <v>503.37</v>
          </cell>
          <cell r="CA330">
            <v>513.01</v>
          </cell>
          <cell r="CB330">
            <v>522.65</v>
          </cell>
          <cell r="CC330">
            <v>474.44</v>
          </cell>
        </row>
        <row r="331">
          <cell r="AD331">
            <v>165</v>
          </cell>
          <cell r="AE331">
            <v>216.21</v>
          </cell>
          <cell r="AF331">
            <v>223.14</v>
          </cell>
          <cell r="AG331">
            <v>230.07</v>
          </cell>
          <cell r="AH331">
            <v>237</v>
          </cell>
          <cell r="AI331">
            <v>243.93</v>
          </cell>
          <cell r="AJ331">
            <v>250.86</v>
          </cell>
          <cell r="AK331">
            <v>257.79000000000002</v>
          </cell>
          <cell r="AL331">
            <v>264.72000000000003</v>
          </cell>
          <cell r="AM331">
            <v>271.64999999999998</v>
          </cell>
          <cell r="AN331">
            <v>278.58</v>
          </cell>
          <cell r="AO331">
            <v>285.51</v>
          </cell>
          <cell r="AP331">
            <v>292.44</v>
          </cell>
          <cell r="AQ331">
            <v>299.37</v>
          </cell>
          <cell r="AR331">
            <v>306.3</v>
          </cell>
          <cell r="AS331">
            <v>313.23</v>
          </cell>
          <cell r="AT331">
            <v>320.16000000000003</v>
          </cell>
          <cell r="AU331">
            <v>327.08999999999997</v>
          </cell>
          <cell r="AV331">
            <v>334.02</v>
          </cell>
          <cell r="AW331">
            <v>340.95</v>
          </cell>
          <cell r="AX331">
            <v>347.88</v>
          </cell>
          <cell r="AY331">
            <v>354.81</v>
          </cell>
          <cell r="AZ331">
            <v>361.74</v>
          </cell>
          <cell r="BA331">
            <v>368.67</v>
          </cell>
          <cell r="BB331">
            <v>375.6</v>
          </cell>
          <cell r="BC331">
            <v>340.95</v>
          </cell>
          <cell r="BD331">
            <v>165</v>
          </cell>
          <cell r="BE331">
            <v>302.67</v>
          </cell>
          <cell r="BF331">
            <v>312.39</v>
          </cell>
          <cell r="BG331">
            <v>322.08999999999997</v>
          </cell>
          <cell r="BH331">
            <v>331.79</v>
          </cell>
          <cell r="BI331">
            <v>341.5</v>
          </cell>
          <cell r="BJ331">
            <v>351.2</v>
          </cell>
          <cell r="BK331">
            <v>360.9</v>
          </cell>
          <cell r="BL331">
            <v>370.6</v>
          </cell>
          <cell r="BM331">
            <v>380.31</v>
          </cell>
          <cell r="BN331">
            <v>390.01</v>
          </cell>
          <cell r="BO331">
            <v>399.71</v>
          </cell>
          <cell r="BP331">
            <v>409.41</v>
          </cell>
          <cell r="BQ331">
            <v>419.11</v>
          </cell>
          <cell r="BR331">
            <v>428.82</v>
          </cell>
          <cell r="BS331">
            <v>438.52</v>
          </cell>
          <cell r="BT331">
            <v>448.22</v>
          </cell>
          <cell r="BU331">
            <v>457.92</v>
          </cell>
          <cell r="BV331">
            <v>467.62</v>
          </cell>
          <cell r="BW331">
            <v>477.33</v>
          </cell>
          <cell r="BX331">
            <v>487.03</v>
          </cell>
          <cell r="BY331">
            <v>496.73</v>
          </cell>
          <cell r="BZ331">
            <v>506.43</v>
          </cell>
          <cell r="CA331">
            <v>516.13</v>
          </cell>
          <cell r="CB331">
            <v>525.84</v>
          </cell>
          <cell r="CC331">
            <v>477.32</v>
          </cell>
        </row>
        <row r="332">
          <cell r="AD332">
            <v>166</v>
          </cell>
          <cell r="AE332">
            <v>217.51</v>
          </cell>
          <cell r="AF332">
            <v>224.48</v>
          </cell>
          <cell r="AG332">
            <v>231.46</v>
          </cell>
          <cell r="AH332">
            <v>238.43</v>
          </cell>
          <cell r="AI332">
            <v>245.4</v>
          </cell>
          <cell r="AJ332">
            <v>252.37</v>
          </cell>
          <cell r="AK332">
            <v>259.33999999999997</v>
          </cell>
          <cell r="AL332">
            <v>266.32</v>
          </cell>
          <cell r="AM332">
            <v>273.29000000000002</v>
          </cell>
          <cell r="AN332">
            <v>280.26</v>
          </cell>
          <cell r="AO332">
            <v>287.23</v>
          </cell>
          <cell r="AP332">
            <v>294.20999999999998</v>
          </cell>
          <cell r="AQ332">
            <v>301.18</v>
          </cell>
          <cell r="AR332">
            <v>308.14999999999998</v>
          </cell>
          <cell r="AS332">
            <v>315.12</v>
          </cell>
          <cell r="AT332">
            <v>322.08999999999997</v>
          </cell>
          <cell r="AU332">
            <v>329.07</v>
          </cell>
          <cell r="AV332">
            <v>336.04</v>
          </cell>
          <cell r="AW332">
            <v>343.01</v>
          </cell>
          <cell r="AX332">
            <v>349.98</v>
          </cell>
          <cell r="AY332">
            <v>356.95</v>
          </cell>
          <cell r="AZ332">
            <v>363.93</v>
          </cell>
          <cell r="BA332">
            <v>370.9</v>
          </cell>
          <cell r="BB332">
            <v>377.87</v>
          </cell>
          <cell r="BC332">
            <v>343.01</v>
          </cell>
          <cell r="BD332">
            <v>166</v>
          </cell>
          <cell r="BE332">
            <v>304.52</v>
          </cell>
          <cell r="BF332">
            <v>314.27999999999997</v>
          </cell>
          <cell r="BG332">
            <v>324.04000000000002</v>
          </cell>
          <cell r="BH332">
            <v>333.8</v>
          </cell>
          <cell r="BI332">
            <v>343.56</v>
          </cell>
          <cell r="BJ332">
            <v>353.32</v>
          </cell>
          <cell r="BK332">
            <v>363.08</v>
          </cell>
          <cell r="BL332">
            <v>372.84</v>
          </cell>
          <cell r="BM332">
            <v>382.6</v>
          </cell>
          <cell r="BN332">
            <v>392.37</v>
          </cell>
          <cell r="BO332">
            <v>402.13</v>
          </cell>
          <cell r="BP332">
            <v>411.89</v>
          </cell>
          <cell r="BQ332">
            <v>421.65</v>
          </cell>
          <cell r="BR332">
            <v>431.41</v>
          </cell>
          <cell r="BS332">
            <v>441.17</v>
          </cell>
          <cell r="BT332">
            <v>450.93</v>
          </cell>
          <cell r="BU332">
            <v>460.69</v>
          </cell>
          <cell r="BV332">
            <v>470.45</v>
          </cell>
          <cell r="BW332">
            <v>480.21</v>
          </cell>
          <cell r="BX332">
            <v>489.97</v>
          </cell>
          <cell r="BY332">
            <v>499.73</v>
          </cell>
          <cell r="BZ332">
            <v>509.49</v>
          </cell>
          <cell r="CA332">
            <v>519.26</v>
          </cell>
          <cell r="CB332">
            <v>529.02</v>
          </cell>
          <cell r="CC332">
            <v>480.21</v>
          </cell>
        </row>
        <row r="333">
          <cell r="AD333">
            <v>167</v>
          </cell>
          <cell r="AE333">
            <v>218.82</v>
          </cell>
          <cell r="AF333">
            <v>225.83</v>
          </cell>
          <cell r="AG333">
            <v>232.85</v>
          </cell>
          <cell r="AH333">
            <v>239.86</v>
          </cell>
          <cell r="AI333">
            <v>246.87</v>
          </cell>
          <cell r="AJ333">
            <v>253.89</v>
          </cell>
          <cell r="AK333">
            <v>260.89999999999998</v>
          </cell>
          <cell r="AL333">
            <v>267.92</v>
          </cell>
          <cell r="AM333">
            <v>274.93</v>
          </cell>
          <cell r="AN333">
            <v>281.95</v>
          </cell>
          <cell r="AO333">
            <v>288.95999999999998</v>
          </cell>
          <cell r="AP333">
            <v>295.97000000000003</v>
          </cell>
          <cell r="AQ333">
            <v>302.99</v>
          </cell>
          <cell r="AR333">
            <v>310</v>
          </cell>
          <cell r="AS333">
            <v>317.02</v>
          </cell>
          <cell r="AT333">
            <v>324.02999999999997</v>
          </cell>
          <cell r="AU333">
            <v>331.04</v>
          </cell>
          <cell r="AV333">
            <v>338.06</v>
          </cell>
          <cell r="AW333">
            <v>345.07</v>
          </cell>
          <cell r="AX333">
            <v>352.09</v>
          </cell>
          <cell r="AY333">
            <v>359.1</v>
          </cell>
          <cell r="AZ333">
            <v>366.11</v>
          </cell>
          <cell r="BA333">
            <v>373.13</v>
          </cell>
          <cell r="BB333">
            <v>380.14</v>
          </cell>
          <cell r="BC333">
            <v>345.07</v>
          </cell>
          <cell r="BD333">
            <v>167</v>
          </cell>
          <cell r="BE333">
            <v>306.35000000000002</v>
          </cell>
          <cell r="BF333">
            <v>316.17</v>
          </cell>
          <cell r="BG333">
            <v>325.99</v>
          </cell>
          <cell r="BH333">
            <v>335.81</v>
          </cell>
          <cell r="BI333">
            <v>345.62</v>
          </cell>
          <cell r="BJ333">
            <v>355.44</v>
          </cell>
          <cell r="BK333">
            <v>365.26</v>
          </cell>
          <cell r="BL333">
            <v>375.08</v>
          </cell>
          <cell r="BM333">
            <v>384.9</v>
          </cell>
          <cell r="BN333">
            <v>394.72</v>
          </cell>
          <cell r="BO333">
            <v>404.54</v>
          </cell>
          <cell r="BP333">
            <v>414.36</v>
          </cell>
          <cell r="BQ333">
            <v>424.18</v>
          </cell>
          <cell r="BR333">
            <v>434</v>
          </cell>
          <cell r="BS333">
            <v>443.82</v>
          </cell>
          <cell r="BT333">
            <v>453.64</v>
          </cell>
          <cell r="BU333">
            <v>463.46</v>
          </cell>
          <cell r="BV333">
            <v>473.28</v>
          </cell>
          <cell r="BW333">
            <v>483.1</v>
          </cell>
          <cell r="BX333">
            <v>492.92</v>
          </cell>
          <cell r="BY333">
            <v>502.74</v>
          </cell>
          <cell r="BZ333">
            <v>512.55999999999995</v>
          </cell>
          <cell r="CA333">
            <v>522.38</v>
          </cell>
          <cell r="CB333">
            <v>532.20000000000005</v>
          </cell>
          <cell r="CC333">
            <v>483.1</v>
          </cell>
        </row>
        <row r="334">
          <cell r="AD334">
            <v>168</v>
          </cell>
          <cell r="AE334">
            <v>220.13</v>
          </cell>
          <cell r="AF334">
            <v>227.18</v>
          </cell>
          <cell r="AG334">
            <v>234.24</v>
          </cell>
          <cell r="AH334">
            <v>241.29</v>
          </cell>
          <cell r="AI334">
            <v>248.35</v>
          </cell>
          <cell r="AJ334">
            <v>255.41</v>
          </cell>
          <cell r="AK334">
            <v>262.45999999999998</v>
          </cell>
          <cell r="AL334">
            <v>269.52</v>
          </cell>
          <cell r="AM334">
            <v>276.57</v>
          </cell>
          <cell r="AN334">
            <v>283.63</v>
          </cell>
          <cell r="AO334">
            <v>290.69</v>
          </cell>
          <cell r="AP334">
            <v>297.74</v>
          </cell>
          <cell r="AQ334">
            <v>304.8</v>
          </cell>
          <cell r="AR334">
            <v>311.85000000000002</v>
          </cell>
          <cell r="AS334">
            <v>318.91000000000003</v>
          </cell>
          <cell r="AT334">
            <v>325.97000000000003</v>
          </cell>
          <cell r="AU334">
            <v>333.02</v>
          </cell>
          <cell r="AV334">
            <v>340.08</v>
          </cell>
          <cell r="AW334">
            <v>347.13</v>
          </cell>
          <cell r="AX334">
            <v>354.19</v>
          </cell>
          <cell r="AY334">
            <v>361.25</v>
          </cell>
          <cell r="AZ334">
            <v>368.3</v>
          </cell>
          <cell r="BA334">
            <v>375.36</v>
          </cell>
          <cell r="BB334">
            <v>382.41</v>
          </cell>
          <cell r="BC334">
            <v>347.13</v>
          </cell>
          <cell r="BD334">
            <v>168</v>
          </cell>
          <cell r="BE334">
            <v>308.18</v>
          </cell>
          <cell r="BF334">
            <v>318.05</v>
          </cell>
          <cell r="BG334">
            <v>327.93</v>
          </cell>
          <cell r="BH334">
            <v>337.81</v>
          </cell>
          <cell r="BI334">
            <v>347.69</v>
          </cell>
          <cell r="BJ334">
            <v>357.57</v>
          </cell>
          <cell r="BK334">
            <v>367.45</v>
          </cell>
          <cell r="BL334">
            <v>377.32</v>
          </cell>
          <cell r="BM334">
            <v>387.2</v>
          </cell>
          <cell r="BN334">
            <v>397.08</v>
          </cell>
          <cell r="BO334">
            <v>406.96</v>
          </cell>
          <cell r="BP334">
            <v>416.84</v>
          </cell>
          <cell r="BQ334">
            <v>426.72</v>
          </cell>
          <cell r="BR334">
            <v>436.6</v>
          </cell>
          <cell r="BS334">
            <v>446.47</v>
          </cell>
          <cell r="BT334">
            <v>456.35</v>
          </cell>
          <cell r="BU334">
            <v>466.23</v>
          </cell>
          <cell r="BV334">
            <v>476.11</v>
          </cell>
          <cell r="BW334">
            <v>485.99</v>
          </cell>
          <cell r="BX334">
            <v>495.87</v>
          </cell>
          <cell r="BY334">
            <v>505.74</v>
          </cell>
          <cell r="BZ334">
            <v>515.62</v>
          </cell>
          <cell r="CA334">
            <v>525.5</v>
          </cell>
          <cell r="CB334">
            <v>535.38</v>
          </cell>
          <cell r="CC334">
            <v>485.99</v>
          </cell>
        </row>
        <row r="335">
          <cell r="AD335">
            <v>169</v>
          </cell>
          <cell r="AE335">
            <v>221.43</v>
          </cell>
          <cell r="AF335">
            <v>228.53</v>
          </cell>
          <cell r="AG335">
            <v>235.63</v>
          </cell>
          <cell r="AH335">
            <v>242.73</v>
          </cell>
          <cell r="AI335">
            <v>249.82</v>
          </cell>
          <cell r="AJ335">
            <v>256.92</v>
          </cell>
          <cell r="AK335">
            <v>264.02</v>
          </cell>
          <cell r="AL335">
            <v>271.12</v>
          </cell>
          <cell r="AM335">
            <v>278.22000000000003</v>
          </cell>
          <cell r="AN335">
            <v>285.31</v>
          </cell>
          <cell r="AO335">
            <v>292.41000000000003</v>
          </cell>
          <cell r="AP335">
            <v>299.51</v>
          </cell>
          <cell r="AQ335">
            <v>306.61</v>
          </cell>
          <cell r="AR335">
            <v>313.70999999999998</v>
          </cell>
          <cell r="AS335">
            <v>320.8</v>
          </cell>
          <cell r="AT335">
            <v>327.9</v>
          </cell>
          <cell r="AU335">
            <v>335</v>
          </cell>
          <cell r="AV335">
            <v>342.1</v>
          </cell>
          <cell r="AW335">
            <v>349.2</v>
          </cell>
          <cell r="AX335">
            <v>356.29</v>
          </cell>
          <cell r="AY335">
            <v>363.39</v>
          </cell>
          <cell r="AZ335">
            <v>370.49</v>
          </cell>
          <cell r="BA335">
            <v>377.59</v>
          </cell>
          <cell r="BB335">
            <v>384.69</v>
          </cell>
          <cell r="BC335">
            <v>349.2</v>
          </cell>
          <cell r="BD335">
            <v>169</v>
          </cell>
          <cell r="BE335">
            <v>310</v>
          </cell>
          <cell r="BF335">
            <v>319.94</v>
          </cell>
          <cell r="BG335">
            <v>329.88</v>
          </cell>
          <cell r="BH335">
            <v>339.82</v>
          </cell>
          <cell r="BI335">
            <v>349.75</v>
          </cell>
          <cell r="BJ335">
            <v>359.69</v>
          </cell>
          <cell r="BK335">
            <v>369.63</v>
          </cell>
          <cell r="BL335">
            <v>379.56</v>
          </cell>
          <cell r="BM335">
            <v>389.5</v>
          </cell>
          <cell r="BN335">
            <v>399.44</v>
          </cell>
          <cell r="BO335">
            <v>409.38</v>
          </cell>
          <cell r="BP335">
            <v>419.31</v>
          </cell>
          <cell r="BQ335">
            <v>429.25</v>
          </cell>
          <cell r="BR335">
            <v>439.19</v>
          </cell>
          <cell r="BS335">
            <v>449.13</v>
          </cell>
          <cell r="BT335">
            <v>459.06</v>
          </cell>
          <cell r="BU335">
            <v>469</v>
          </cell>
          <cell r="BV335">
            <v>478.94</v>
          </cell>
          <cell r="BW335">
            <v>488.87</v>
          </cell>
          <cell r="BX335">
            <v>498.81</v>
          </cell>
          <cell r="BY335">
            <v>508.75</v>
          </cell>
          <cell r="BZ335">
            <v>518.69000000000005</v>
          </cell>
          <cell r="CA335">
            <v>528.62</v>
          </cell>
          <cell r="CB335">
            <v>538.55999999999995</v>
          </cell>
          <cell r="CC335">
            <v>488.87</v>
          </cell>
        </row>
        <row r="336">
          <cell r="AD336">
            <v>170</v>
          </cell>
          <cell r="AE336">
            <v>222.74</v>
          </cell>
          <cell r="AF336">
            <v>229.88</v>
          </cell>
          <cell r="AG336">
            <v>237.02</v>
          </cell>
          <cell r="AH336">
            <v>244.16</v>
          </cell>
          <cell r="AI336">
            <v>251.3</v>
          </cell>
          <cell r="AJ336">
            <v>258.44</v>
          </cell>
          <cell r="AK336">
            <v>265.58</v>
          </cell>
          <cell r="AL336">
            <v>272.72000000000003</v>
          </cell>
          <cell r="AM336">
            <v>279.86</v>
          </cell>
          <cell r="AN336">
            <v>287</v>
          </cell>
          <cell r="AO336">
            <v>294.14</v>
          </cell>
          <cell r="AP336">
            <v>301.27999999999997</v>
          </cell>
          <cell r="AQ336">
            <v>308.42</v>
          </cell>
          <cell r="AR336">
            <v>315.56</v>
          </cell>
          <cell r="AS336">
            <v>322.7</v>
          </cell>
          <cell r="AT336">
            <v>329.84</v>
          </cell>
          <cell r="AU336">
            <v>336.98</v>
          </cell>
          <cell r="AV336">
            <v>344.12</v>
          </cell>
          <cell r="AW336">
            <v>351.26</v>
          </cell>
          <cell r="AX336">
            <v>358.4</v>
          </cell>
          <cell r="AY336">
            <v>365.54</v>
          </cell>
          <cell r="AZ336">
            <v>372.68</v>
          </cell>
          <cell r="BA336">
            <v>379.82</v>
          </cell>
          <cell r="BB336">
            <v>386.96</v>
          </cell>
          <cell r="BC336">
            <v>351.26</v>
          </cell>
          <cell r="BD336">
            <v>170</v>
          </cell>
          <cell r="BE336">
            <v>311.83</v>
          </cell>
          <cell r="BF336">
            <v>321.83</v>
          </cell>
          <cell r="BG336">
            <v>331.83</v>
          </cell>
          <cell r="BH336">
            <v>341.82</v>
          </cell>
          <cell r="BI336">
            <v>351.82</v>
          </cell>
          <cell r="BJ336">
            <v>361.81</v>
          </cell>
          <cell r="BK336">
            <v>371.81</v>
          </cell>
          <cell r="BL336">
            <v>381.81</v>
          </cell>
          <cell r="BM336">
            <v>391.8</v>
          </cell>
          <cell r="BN336">
            <v>401.8</v>
          </cell>
          <cell r="BO336">
            <v>411.79</v>
          </cell>
          <cell r="BP336">
            <v>421.79</v>
          </cell>
          <cell r="BQ336">
            <v>431.79</v>
          </cell>
          <cell r="BR336">
            <v>441.78</v>
          </cell>
          <cell r="BS336">
            <v>451.78</v>
          </cell>
          <cell r="BT336">
            <v>461.77</v>
          </cell>
          <cell r="BU336">
            <v>471.77</v>
          </cell>
          <cell r="BV336">
            <v>481.77</v>
          </cell>
          <cell r="BW336">
            <v>491.76</v>
          </cell>
          <cell r="BX336">
            <v>501.76</v>
          </cell>
          <cell r="BY336">
            <v>511.75</v>
          </cell>
          <cell r="BZ336">
            <v>521.75</v>
          </cell>
          <cell r="CA336">
            <v>531.75</v>
          </cell>
          <cell r="CB336">
            <v>541.74</v>
          </cell>
          <cell r="CC336">
            <v>491.76</v>
          </cell>
        </row>
        <row r="337">
          <cell r="AD337">
            <v>171</v>
          </cell>
          <cell r="AE337">
            <v>224.04</v>
          </cell>
          <cell r="AF337">
            <v>231.23</v>
          </cell>
          <cell r="AG337">
            <v>238.41</v>
          </cell>
          <cell r="AH337">
            <v>245.59</v>
          </cell>
          <cell r="AI337">
            <v>252.77</v>
          </cell>
          <cell r="AJ337">
            <v>259.95</v>
          </cell>
          <cell r="AK337">
            <v>267.14</v>
          </cell>
          <cell r="AL337">
            <v>274.32</v>
          </cell>
          <cell r="AM337">
            <v>281.5</v>
          </cell>
          <cell r="AN337">
            <v>288.68</v>
          </cell>
          <cell r="AO337">
            <v>295.87</v>
          </cell>
          <cell r="AP337">
            <v>303.05</v>
          </cell>
          <cell r="AQ337">
            <v>310.23</v>
          </cell>
          <cell r="AR337">
            <v>317.41000000000003</v>
          </cell>
          <cell r="AS337">
            <v>324.58999999999997</v>
          </cell>
          <cell r="AT337">
            <v>331.78</v>
          </cell>
          <cell r="AU337">
            <v>338.96</v>
          </cell>
          <cell r="AV337">
            <v>346.14</v>
          </cell>
          <cell r="AW337">
            <v>353.32</v>
          </cell>
          <cell r="AX337">
            <v>360.5</v>
          </cell>
          <cell r="AY337">
            <v>367.69</v>
          </cell>
          <cell r="AZ337">
            <v>374.87</v>
          </cell>
          <cell r="BA337">
            <v>382.05</v>
          </cell>
          <cell r="BB337">
            <v>389.23</v>
          </cell>
          <cell r="BC337">
            <v>353.32</v>
          </cell>
          <cell r="BD337">
            <v>171</v>
          </cell>
          <cell r="BE337">
            <v>313.66000000000003</v>
          </cell>
          <cell r="BF337">
            <v>323.72000000000003</v>
          </cell>
          <cell r="BG337">
            <v>333.77</v>
          </cell>
          <cell r="BH337">
            <v>343.83</v>
          </cell>
          <cell r="BI337">
            <v>353.88</v>
          </cell>
          <cell r="BJ337">
            <v>363.94</v>
          </cell>
          <cell r="BK337">
            <v>373.99</v>
          </cell>
          <cell r="BL337">
            <v>384.05</v>
          </cell>
          <cell r="BM337">
            <v>394.1</v>
          </cell>
          <cell r="BN337">
            <v>404.16</v>
          </cell>
          <cell r="BO337">
            <v>414.21</v>
          </cell>
          <cell r="BP337">
            <v>424.27</v>
          </cell>
          <cell r="BQ337">
            <v>434.32</v>
          </cell>
          <cell r="BR337">
            <v>444.38</v>
          </cell>
          <cell r="BS337">
            <v>454.43</v>
          </cell>
          <cell r="BT337">
            <v>464.48</v>
          </cell>
          <cell r="BU337">
            <v>474.54</v>
          </cell>
          <cell r="BV337">
            <v>484.59</v>
          </cell>
          <cell r="BW337">
            <v>494.65</v>
          </cell>
          <cell r="BX337">
            <v>504.7</v>
          </cell>
          <cell r="BY337">
            <v>514.76</v>
          </cell>
          <cell r="BZ337">
            <v>524.80999999999995</v>
          </cell>
          <cell r="CA337">
            <v>534.87</v>
          </cell>
          <cell r="CB337">
            <v>544.91999999999996</v>
          </cell>
          <cell r="CC337">
            <v>494.65</v>
          </cell>
        </row>
        <row r="338">
          <cell r="AD338">
            <v>172</v>
          </cell>
          <cell r="AE338">
            <v>225.35</v>
          </cell>
          <cell r="AF338">
            <v>232.57</v>
          </cell>
          <cell r="AG338">
            <v>239.8</v>
          </cell>
          <cell r="AH338">
            <v>247.02</v>
          </cell>
          <cell r="AI338">
            <v>254.25</v>
          </cell>
          <cell r="AJ338">
            <v>261.47000000000003</v>
          </cell>
          <cell r="AK338">
            <v>268.69</v>
          </cell>
          <cell r="AL338">
            <v>275.92</v>
          </cell>
          <cell r="AM338">
            <v>283.14</v>
          </cell>
          <cell r="AN338">
            <v>290.37</v>
          </cell>
          <cell r="AO338">
            <v>297.58999999999997</v>
          </cell>
          <cell r="AP338">
            <v>304.82</v>
          </cell>
          <cell r="AQ338">
            <v>312.04000000000002</v>
          </cell>
          <cell r="AR338">
            <v>319.26</v>
          </cell>
          <cell r="AS338">
            <v>326.49</v>
          </cell>
          <cell r="AT338">
            <v>333.71</v>
          </cell>
          <cell r="AU338">
            <v>340.94</v>
          </cell>
          <cell r="AV338">
            <v>348.16</v>
          </cell>
          <cell r="AW338">
            <v>355.38</v>
          </cell>
          <cell r="AX338">
            <v>362.61</v>
          </cell>
          <cell r="AY338">
            <v>369.83</v>
          </cell>
          <cell r="AZ338">
            <v>377.06</v>
          </cell>
          <cell r="BA338">
            <v>384.28</v>
          </cell>
          <cell r="BB338">
            <v>391.5</v>
          </cell>
          <cell r="BC338">
            <v>355.38</v>
          </cell>
          <cell r="BD338">
            <v>172</v>
          </cell>
          <cell r="BE338">
            <v>315.49</v>
          </cell>
          <cell r="BF338">
            <v>325.60000000000002</v>
          </cell>
          <cell r="BG338">
            <v>335.72</v>
          </cell>
          <cell r="BH338">
            <v>345.83</v>
          </cell>
          <cell r="BI338">
            <v>355.95</v>
          </cell>
          <cell r="BJ338">
            <v>366.06</v>
          </cell>
          <cell r="BK338">
            <v>376.17</v>
          </cell>
          <cell r="BL338">
            <v>386.29</v>
          </cell>
          <cell r="BM338">
            <v>396.4</v>
          </cell>
          <cell r="BN338">
            <v>406.51</v>
          </cell>
          <cell r="BO338">
            <v>416.63</v>
          </cell>
          <cell r="BP338">
            <v>426.74</v>
          </cell>
          <cell r="BQ338">
            <v>436.85</v>
          </cell>
          <cell r="BR338">
            <v>446.97</v>
          </cell>
          <cell r="BS338">
            <v>457.08</v>
          </cell>
          <cell r="BT338">
            <v>467.2</v>
          </cell>
          <cell r="BU338">
            <v>477.31</v>
          </cell>
          <cell r="BV338">
            <v>487.42</v>
          </cell>
          <cell r="BW338">
            <v>497.54</v>
          </cell>
          <cell r="BX338">
            <v>507.65</v>
          </cell>
          <cell r="BY338">
            <v>517.76</v>
          </cell>
          <cell r="BZ338">
            <v>527.88</v>
          </cell>
          <cell r="CA338">
            <v>537.99</v>
          </cell>
          <cell r="CB338">
            <v>548.1</v>
          </cell>
          <cell r="CC338">
            <v>497.54</v>
          </cell>
        </row>
        <row r="339">
          <cell r="AD339">
            <v>173</v>
          </cell>
          <cell r="AE339">
            <v>226.66</v>
          </cell>
          <cell r="AF339">
            <v>233.92</v>
          </cell>
          <cell r="AG339">
            <v>241.19</v>
          </cell>
          <cell r="AH339">
            <v>248.46</v>
          </cell>
          <cell r="AI339">
            <v>255.72</v>
          </cell>
          <cell r="AJ339">
            <v>262.99</v>
          </cell>
          <cell r="AK339">
            <v>270.25</v>
          </cell>
          <cell r="AL339">
            <v>277.52</v>
          </cell>
          <cell r="AM339">
            <v>284.79000000000002</v>
          </cell>
          <cell r="AN339">
            <v>292.05</v>
          </cell>
          <cell r="AO339">
            <v>299.32</v>
          </cell>
          <cell r="AP339">
            <v>306.58</v>
          </cell>
          <cell r="AQ339">
            <v>313.85000000000002</v>
          </cell>
          <cell r="AR339">
            <v>321.12</v>
          </cell>
          <cell r="AS339">
            <v>328.38</v>
          </cell>
          <cell r="AT339">
            <v>335.65</v>
          </cell>
          <cell r="AU339">
            <v>342.91</v>
          </cell>
          <cell r="AV339">
            <v>350.18</v>
          </cell>
          <cell r="AW339">
            <v>357.45</v>
          </cell>
          <cell r="AX339">
            <v>364.71</v>
          </cell>
          <cell r="AY339">
            <v>371.98</v>
          </cell>
          <cell r="AZ339">
            <v>379.24</v>
          </cell>
          <cell r="BA339">
            <v>386.51</v>
          </cell>
          <cell r="BB339">
            <v>393.78</v>
          </cell>
          <cell r="BC339">
            <v>357.45</v>
          </cell>
          <cell r="BD339">
            <v>173</v>
          </cell>
          <cell r="BE339">
            <v>317.32</v>
          </cell>
          <cell r="BF339">
            <v>327.49</v>
          </cell>
          <cell r="BG339">
            <v>337.66</v>
          </cell>
          <cell r="BH339">
            <v>347.84</v>
          </cell>
          <cell r="BI339">
            <v>358.01</v>
          </cell>
          <cell r="BJ339">
            <v>368.18</v>
          </cell>
          <cell r="BK339">
            <v>378.35</v>
          </cell>
          <cell r="BL339">
            <v>388.53</v>
          </cell>
          <cell r="BM339">
            <v>398.7</v>
          </cell>
          <cell r="BN339">
            <v>408.87</v>
          </cell>
          <cell r="BO339">
            <v>419.04</v>
          </cell>
          <cell r="BP339">
            <v>429.22</v>
          </cell>
          <cell r="BQ339">
            <v>439.39</v>
          </cell>
          <cell r="BR339">
            <v>449.56</v>
          </cell>
          <cell r="BS339">
            <v>459.73</v>
          </cell>
          <cell r="BT339">
            <v>469.91</v>
          </cell>
          <cell r="BU339">
            <v>480.08</v>
          </cell>
          <cell r="BV339">
            <v>490.25</v>
          </cell>
          <cell r="BW339">
            <v>500.42</v>
          </cell>
          <cell r="BX339">
            <v>510.6</v>
          </cell>
          <cell r="BY339">
            <v>520.77</v>
          </cell>
          <cell r="BZ339">
            <v>530.94000000000005</v>
          </cell>
          <cell r="CA339">
            <v>541.11</v>
          </cell>
          <cell r="CB339">
            <v>551.29</v>
          </cell>
          <cell r="CC339">
            <v>500.42</v>
          </cell>
        </row>
        <row r="340">
          <cell r="AD340">
            <v>174</v>
          </cell>
          <cell r="AE340">
            <v>227.96</v>
          </cell>
          <cell r="AF340">
            <v>235.27</v>
          </cell>
          <cell r="AG340">
            <v>242.58</v>
          </cell>
          <cell r="AH340">
            <v>249.89</v>
          </cell>
          <cell r="AI340">
            <v>257.2</v>
          </cell>
          <cell r="AJ340">
            <v>264.5</v>
          </cell>
          <cell r="AK340">
            <v>271.81</v>
          </cell>
          <cell r="AL340">
            <v>279.12</v>
          </cell>
          <cell r="AM340">
            <v>286.43</v>
          </cell>
          <cell r="AN340">
            <v>293.74</v>
          </cell>
          <cell r="AO340">
            <v>301.04000000000002</v>
          </cell>
          <cell r="AP340">
            <v>308.35000000000002</v>
          </cell>
          <cell r="AQ340">
            <v>315.66000000000003</v>
          </cell>
          <cell r="AR340">
            <v>322.97000000000003</v>
          </cell>
          <cell r="AS340">
            <v>330.28</v>
          </cell>
          <cell r="AT340">
            <v>337.58</v>
          </cell>
          <cell r="AU340">
            <v>344.89</v>
          </cell>
          <cell r="AV340">
            <v>352.2</v>
          </cell>
          <cell r="AW340">
            <v>359.51</v>
          </cell>
          <cell r="AX340">
            <v>366.82</v>
          </cell>
          <cell r="AY340">
            <v>374.12</v>
          </cell>
          <cell r="AZ340">
            <v>381.43</v>
          </cell>
          <cell r="BA340">
            <v>388.74</v>
          </cell>
          <cell r="BB340">
            <v>396.05</v>
          </cell>
          <cell r="BC340">
            <v>359.51</v>
          </cell>
          <cell r="BD340">
            <v>174</v>
          </cell>
          <cell r="BE340">
            <v>319.14999999999998</v>
          </cell>
          <cell r="BF340">
            <v>329.38</v>
          </cell>
          <cell r="BG340">
            <v>339.61</v>
          </cell>
          <cell r="BH340">
            <v>349.84</v>
          </cell>
          <cell r="BI340">
            <v>360.07</v>
          </cell>
          <cell r="BJ340">
            <v>370.31</v>
          </cell>
          <cell r="BK340">
            <v>380.54</v>
          </cell>
          <cell r="BL340">
            <v>390.77</v>
          </cell>
          <cell r="BM340">
            <v>401</v>
          </cell>
          <cell r="BN340">
            <v>411.23</v>
          </cell>
          <cell r="BO340">
            <v>421.46</v>
          </cell>
          <cell r="BP340">
            <v>431.69</v>
          </cell>
          <cell r="BQ340">
            <v>441.92</v>
          </cell>
          <cell r="BR340">
            <v>452.16</v>
          </cell>
          <cell r="BS340">
            <v>462.39</v>
          </cell>
          <cell r="BT340">
            <v>472.62</v>
          </cell>
          <cell r="BU340">
            <v>482.85</v>
          </cell>
          <cell r="BV340">
            <v>493.08</v>
          </cell>
          <cell r="BW340">
            <v>503.31</v>
          </cell>
          <cell r="BX340">
            <v>513.54</v>
          </cell>
          <cell r="BY340">
            <v>523.77</v>
          </cell>
          <cell r="BZ340">
            <v>534</v>
          </cell>
          <cell r="CA340">
            <v>544.24</v>
          </cell>
          <cell r="CB340">
            <v>554.47</v>
          </cell>
          <cell r="CC340">
            <v>503.31</v>
          </cell>
        </row>
        <row r="341">
          <cell r="AD341">
            <v>175</v>
          </cell>
          <cell r="AE341">
            <v>229.27</v>
          </cell>
          <cell r="AF341">
            <v>236.62</v>
          </cell>
          <cell r="AG341">
            <v>243.97</v>
          </cell>
          <cell r="AH341">
            <v>251.32</v>
          </cell>
          <cell r="AI341">
            <v>258.67</v>
          </cell>
          <cell r="AJ341">
            <v>266.02</v>
          </cell>
          <cell r="AK341">
            <v>273.37</v>
          </cell>
          <cell r="AL341">
            <v>280.72000000000003</v>
          </cell>
          <cell r="AM341">
            <v>288.07</v>
          </cell>
          <cell r="AN341">
            <v>295.42</v>
          </cell>
          <cell r="AO341">
            <v>302.77</v>
          </cell>
          <cell r="AP341">
            <v>310.12</v>
          </cell>
          <cell r="AQ341">
            <v>317.47000000000003</v>
          </cell>
          <cell r="AR341">
            <v>324.82</v>
          </cell>
          <cell r="AS341">
            <v>332.17</v>
          </cell>
          <cell r="AT341">
            <v>339.52</v>
          </cell>
          <cell r="AU341">
            <v>346.87</v>
          </cell>
          <cell r="AV341">
            <v>354.22</v>
          </cell>
          <cell r="AW341">
            <v>361.57</v>
          </cell>
          <cell r="AX341">
            <v>368.92</v>
          </cell>
          <cell r="AY341">
            <v>376.27</v>
          </cell>
          <cell r="AZ341">
            <v>383.62</v>
          </cell>
          <cell r="BA341">
            <v>390.97</v>
          </cell>
          <cell r="BB341">
            <v>398.32</v>
          </cell>
          <cell r="BC341">
            <v>361.57</v>
          </cell>
          <cell r="BD341">
            <v>175</v>
          </cell>
          <cell r="BE341">
            <v>320.98</v>
          </cell>
          <cell r="BF341">
            <v>331.27</v>
          </cell>
          <cell r="BG341">
            <v>341.56</v>
          </cell>
          <cell r="BH341">
            <v>351.85</v>
          </cell>
          <cell r="BI341">
            <v>362.14</v>
          </cell>
          <cell r="BJ341">
            <v>372.43</v>
          </cell>
          <cell r="BK341">
            <v>382.72</v>
          </cell>
          <cell r="BL341">
            <v>393.01</v>
          </cell>
          <cell r="BM341">
            <v>403.3</v>
          </cell>
          <cell r="BN341">
            <v>413.59</v>
          </cell>
          <cell r="BO341">
            <v>423.88</v>
          </cell>
          <cell r="BP341">
            <v>434.17</v>
          </cell>
          <cell r="BQ341">
            <v>444.46</v>
          </cell>
          <cell r="BR341">
            <v>454.75</v>
          </cell>
          <cell r="BS341">
            <v>465.04</v>
          </cell>
          <cell r="BT341">
            <v>475.33</v>
          </cell>
          <cell r="BU341">
            <v>485.62</v>
          </cell>
          <cell r="BV341">
            <v>495.91</v>
          </cell>
          <cell r="BW341">
            <v>506.2</v>
          </cell>
          <cell r="BX341">
            <v>516.49</v>
          </cell>
          <cell r="BY341">
            <v>526.78</v>
          </cell>
          <cell r="BZ341">
            <v>537.07000000000005</v>
          </cell>
          <cell r="CA341">
            <v>547.36</v>
          </cell>
          <cell r="CB341">
            <v>557.65</v>
          </cell>
          <cell r="CC341">
            <v>506.2</v>
          </cell>
        </row>
        <row r="342">
          <cell r="AD342">
            <v>176</v>
          </cell>
          <cell r="AE342">
            <v>230.58</v>
          </cell>
          <cell r="AF342">
            <v>237.97</v>
          </cell>
          <cell r="AG342">
            <v>245.36</v>
          </cell>
          <cell r="AH342">
            <v>252.75</v>
          </cell>
          <cell r="AI342">
            <v>260.14</v>
          </cell>
          <cell r="AJ342">
            <v>267.54000000000002</v>
          </cell>
          <cell r="AK342">
            <v>274.93</v>
          </cell>
          <cell r="AL342">
            <v>282.32</v>
          </cell>
          <cell r="AM342">
            <v>289.70999999999998</v>
          </cell>
          <cell r="AN342">
            <v>297.10000000000002</v>
          </cell>
          <cell r="AO342">
            <v>304.5</v>
          </cell>
          <cell r="AP342">
            <v>311.89</v>
          </cell>
          <cell r="AQ342">
            <v>319.27999999999997</v>
          </cell>
          <cell r="AR342">
            <v>326.67</v>
          </cell>
          <cell r="AS342">
            <v>334.06</v>
          </cell>
          <cell r="AT342">
            <v>341.46</v>
          </cell>
          <cell r="AU342">
            <v>348.85</v>
          </cell>
          <cell r="AV342">
            <v>356.24</v>
          </cell>
          <cell r="AW342">
            <v>363.63</v>
          </cell>
          <cell r="AX342">
            <v>371.02</v>
          </cell>
          <cell r="AY342">
            <v>378.42</v>
          </cell>
          <cell r="AZ342">
            <v>385.81</v>
          </cell>
          <cell r="BA342">
            <v>393.2</v>
          </cell>
          <cell r="BB342">
            <v>400.59</v>
          </cell>
          <cell r="BC342">
            <v>363.63</v>
          </cell>
          <cell r="BD342">
            <v>176</v>
          </cell>
          <cell r="BE342">
            <v>322.81</v>
          </cell>
          <cell r="BF342">
            <v>333.16</v>
          </cell>
          <cell r="BG342">
            <v>343.5</v>
          </cell>
          <cell r="BH342">
            <v>353.85</v>
          </cell>
          <cell r="BI342">
            <v>364.2</v>
          </cell>
          <cell r="BJ342">
            <v>374.55</v>
          </cell>
          <cell r="BK342">
            <v>384.9</v>
          </cell>
          <cell r="BL342">
            <v>395.25</v>
          </cell>
          <cell r="BM342">
            <v>405.6</v>
          </cell>
          <cell r="BN342">
            <v>415.95</v>
          </cell>
          <cell r="BO342">
            <v>426.3</v>
          </cell>
          <cell r="BP342">
            <v>436.64</v>
          </cell>
          <cell r="BQ342">
            <v>446.99</v>
          </cell>
          <cell r="BR342">
            <v>457.34</v>
          </cell>
          <cell r="BS342">
            <v>467.69</v>
          </cell>
          <cell r="BT342">
            <v>478.04</v>
          </cell>
          <cell r="BU342">
            <v>488.39</v>
          </cell>
          <cell r="BV342">
            <v>498.74</v>
          </cell>
          <cell r="BW342">
            <v>509.09</v>
          </cell>
          <cell r="BX342">
            <v>519.42999999999995</v>
          </cell>
          <cell r="BY342">
            <v>529.78</v>
          </cell>
          <cell r="BZ342">
            <v>540.13</v>
          </cell>
          <cell r="CA342">
            <v>550.48</v>
          </cell>
          <cell r="CB342">
            <v>560.83000000000004</v>
          </cell>
          <cell r="CC342">
            <v>509.09</v>
          </cell>
        </row>
        <row r="343">
          <cell r="AD343">
            <v>177</v>
          </cell>
          <cell r="AE343">
            <v>231.88</v>
          </cell>
          <cell r="AF343">
            <v>239.32</v>
          </cell>
          <cell r="AG343">
            <v>246.75</v>
          </cell>
          <cell r="AH343">
            <v>254.18</v>
          </cell>
          <cell r="AI343">
            <v>261.62</v>
          </cell>
          <cell r="AJ343">
            <v>269.05</v>
          </cell>
          <cell r="AK343">
            <v>276.49</v>
          </cell>
          <cell r="AL343">
            <v>283.92</v>
          </cell>
          <cell r="AM343">
            <v>291.36</v>
          </cell>
          <cell r="AN343">
            <v>298.79000000000002</v>
          </cell>
          <cell r="AO343">
            <v>306.22000000000003</v>
          </cell>
          <cell r="AP343">
            <v>313.66000000000003</v>
          </cell>
          <cell r="AQ343">
            <v>321.08999999999997</v>
          </cell>
          <cell r="AR343">
            <v>328.53</v>
          </cell>
          <cell r="AS343">
            <v>335.96</v>
          </cell>
          <cell r="AT343">
            <v>343.39</v>
          </cell>
          <cell r="AU343">
            <v>350.83</v>
          </cell>
          <cell r="AV343">
            <v>358.26</v>
          </cell>
          <cell r="AW343">
            <v>365.7</v>
          </cell>
          <cell r="AX343">
            <v>373.13</v>
          </cell>
          <cell r="AY343">
            <v>380.56</v>
          </cell>
          <cell r="AZ343">
            <v>388</v>
          </cell>
          <cell r="BA343">
            <v>395.43</v>
          </cell>
          <cell r="BB343">
            <v>402.87</v>
          </cell>
          <cell r="BC343">
            <v>365.69</v>
          </cell>
          <cell r="BD343">
            <v>177</v>
          </cell>
          <cell r="BE343">
            <v>324.64</v>
          </cell>
          <cell r="BF343">
            <v>335.04</v>
          </cell>
          <cell r="BG343">
            <v>345.45</v>
          </cell>
          <cell r="BH343">
            <v>355.86</v>
          </cell>
          <cell r="BI343">
            <v>366.27</v>
          </cell>
          <cell r="BJ343">
            <v>376.67</v>
          </cell>
          <cell r="BK343">
            <v>387.08</v>
          </cell>
          <cell r="BL343">
            <v>397.49</v>
          </cell>
          <cell r="BM343">
            <v>407.9</v>
          </cell>
          <cell r="BN343">
            <v>418.3</v>
          </cell>
          <cell r="BO343">
            <v>428.71</v>
          </cell>
          <cell r="BP343">
            <v>439.12</v>
          </cell>
          <cell r="BQ343">
            <v>449.53</v>
          </cell>
          <cell r="BR343">
            <v>459.94</v>
          </cell>
          <cell r="BS343">
            <v>470.34</v>
          </cell>
          <cell r="BT343">
            <v>480.75</v>
          </cell>
          <cell r="BU343">
            <v>491.16</v>
          </cell>
          <cell r="BV343">
            <v>501.57</v>
          </cell>
          <cell r="BW343">
            <v>511.97</v>
          </cell>
          <cell r="BX343">
            <v>522.38</v>
          </cell>
          <cell r="BY343">
            <v>532.79</v>
          </cell>
          <cell r="BZ343">
            <v>543.20000000000005</v>
          </cell>
          <cell r="CA343">
            <v>553.6</v>
          </cell>
          <cell r="CB343">
            <v>564.01</v>
          </cell>
          <cell r="CC343">
            <v>511.97</v>
          </cell>
        </row>
        <row r="344">
          <cell r="AD344">
            <v>178</v>
          </cell>
          <cell r="AE344">
            <v>233.19</v>
          </cell>
          <cell r="AF344">
            <v>240.67</v>
          </cell>
          <cell r="AG344">
            <v>248.14</v>
          </cell>
          <cell r="AH344">
            <v>255.62</v>
          </cell>
          <cell r="AI344">
            <v>263.08999999999997</v>
          </cell>
          <cell r="AJ344">
            <v>270.57</v>
          </cell>
          <cell r="AK344">
            <v>278.05</v>
          </cell>
          <cell r="AL344">
            <v>285.52</v>
          </cell>
          <cell r="AM344">
            <v>293</v>
          </cell>
          <cell r="AN344">
            <v>300.47000000000003</v>
          </cell>
          <cell r="AO344">
            <v>307.95</v>
          </cell>
          <cell r="AP344">
            <v>315.43</v>
          </cell>
          <cell r="AQ344">
            <v>322.89999999999998</v>
          </cell>
          <cell r="AR344">
            <v>330.38</v>
          </cell>
          <cell r="AS344">
            <v>337.85</v>
          </cell>
          <cell r="AT344">
            <v>345.33</v>
          </cell>
          <cell r="AU344">
            <v>352.81</v>
          </cell>
          <cell r="AV344">
            <v>360.28</v>
          </cell>
          <cell r="AW344">
            <v>367.76</v>
          </cell>
          <cell r="AX344">
            <v>375.23</v>
          </cell>
          <cell r="AY344">
            <v>382.71</v>
          </cell>
          <cell r="AZ344">
            <v>390.19</v>
          </cell>
          <cell r="BA344">
            <v>397.66</v>
          </cell>
          <cell r="BB344">
            <v>405.14</v>
          </cell>
          <cell r="BC344">
            <v>367.76</v>
          </cell>
          <cell r="BD344">
            <v>178</v>
          </cell>
          <cell r="BE344">
            <v>326.45999999999998</v>
          </cell>
          <cell r="BF344">
            <v>336.93</v>
          </cell>
          <cell r="BG344">
            <v>347.4</v>
          </cell>
          <cell r="BH344">
            <v>357.86</v>
          </cell>
          <cell r="BI344">
            <v>368.33</v>
          </cell>
          <cell r="BJ344">
            <v>378.8</v>
          </cell>
          <cell r="BK344">
            <v>389.26</v>
          </cell>
          <cell r="BL344">
            <v>399.73</v>
          </cell>
          <cell r="BM344">
            <v>410.2</v>
          </cell>
          <cell r="BN344">
            <v>420.66</v>
          </cell>
          <cell r="BO344">
            <v>431.13</v>
          </cell>
          <cell r="BP344">
            <v>441.6</v>
          </cell>
          <cell r="BQ344">
            <v>452.06</v>
          </cell>
          <cell r="BR344">
            <v>462.53</v>
          </cell>
          <cell r="BS344">
            <v>473</v>
          </cell>
          <cell r="BT344">
            <v>483.46</v>
          </cell>
          <cell r="BU344">
            <v>493.93</v>
          </cell>
          <cell r="BV344">
            <v>504.39</v>
          </cell>
          <cell r="BW344">
            <v>514.86</v>
          </cell>
          <cell r="BX344">
            <v>525.33000000000004</v>
          </cell>
          <cell r="BY344">
            <v>535.79</v>
          </cell>
          <cell r="BZ344">
            <v>546.26</v>
          </cell>
          <cell r="CA344">
            <v>556.73</v>
          </cell>
          <cell r="CB344">
            <v>567.19000000000005</v>
          </cell>
          <cell r="CC344">
            <v>514.86</v>
          </cell>
        </row>
        <row r="345">
          <cell r="AD345">
            <v>179</v>
          </cell>
          <cell r="AE345">
            <v>234.5</v>
          </cell>
          <cell r="AF345">
            <v>242.01</v>
          </cell>
          <cell r="AG345">
            <v>249.53</v>
          </cell>
          <cell r="AH345">
            <v>257.05</v>
          </cell>
          <cell r="AI345">
            <v>264.57</v>
          </cell>
          <cell r="AJ345">
            <v>272.08999999999997</v>
          </cell>
          <cell r="AK345">
            <v>279.60000000000002</v>
          </cell>
          <cell r="AL345">
            <v>287.12</v>
          </cell>
          <cell r="AM345">
            <v>294.64</v>
          </cell>
          <cell r="AN345">
            <v>302.16000000000003</v>
          </cell>
          <cell r="AO345">
            <v>309.68</v>
          </cell>
          <cell r="AP345">
            <v>317.19</v>
          </cell>
          <cell r="AQ345">
            <v>324.70999999999998</v>
          </cell>
          <cell r="AR345">
            <v>332.23</v>
          </cell>
          <cell r="AS345">
            <v>339.75</v>
          </cell>
          <cell r="AT345">
            <v>347.27</v>
          </cell>
          <cell r="AU345">
            <v>354.78</v>
          </cell>
          <cell r="AV345">
            <v>362.3</v>
          </cell>
          <cell r="AW345">
            <v>369.82</v>
          </cell>
          <cell r="AX345">
            <v>377.34</v>
          </cell>
          <cell r="AY345">
            <v>384.86</v>
          </cell>
          <cell r="AZ345">
            <v>392.37</v>
          </cell>
          <cell r="BA345">
            <v>399.89</v>
          </cell>
          <cell r="BB345">
            <v>407.41</v>
          </cell>
          <cell r="BC345">
            <v>369.82</v>
          </cell>
          <cell r="BD345">
            <v>179</v>
          </cell>
          <cell r="BE345">
            <v>328.29</v>
          </cell>
          <cell r="BF345">
            <v>338.82</v>
          </cell>
          <cell r="BG345">
            <v>349.34</v>
          </cell>
          <cell r="BH345">
            <v>359.87</v>
          </cell>
          <cell r="BI345">
            <v>370.39</v>
          </cell>
          <cell r="BJ345">
            <v>380.92</v>
          </cell>
          <cell r="BK345">
            <v>391.45</v>
          </cell>
          <cell r="BL345">
            <v>401.97</v>
          </cell>
          <cell r="BM345">
            <v>412.5</v>
          </cell>
          <cell r="BN345">
            <v>423.02</v>
          </cell>
          <cell r="BO345">
            <v>433.55</v>
          </cell>
          <cell r="BP345">
            <v>444.07</v>
          </cell>
          <cell r="BQ345">
            <v>454.6</v>
          </cell>
          <cell r="BR345">
            <v>465.12</v>
          </cell>
          <cell r="BS345">
            <v>475.65</v>
          </cell>
          <cell r="BT345">
            <v>486.17</v>
          </cell>
          <cell r="BU345">
            <v>496.7</v>
          </cell>
          <cell r="BV345">
            <v>507.22</v>
          </cell>
          <cell r="BW345">
            <v>517.75</v>
          </cell>
          <cell r="BX345">
            <v>528.27</v>
          </cell>
          <cell r="BY345">
            <v>538.79999999999995</v>
          </cell>
          <cell r="BZ345">
            <v>549.32000000000005</v>
          </cell>
          <cell r="CA345">
            <v>559.85</v>
          </cell>
          <cell r="CB345">
            <v>570.37</v>
          </cell>
          <cell r="CC345">
            <v>517.75</v>
          </cell>
        </row>
        <row r="346">
          <cell r="AD346">
            <v>180</v>
          </cell>
          <cell r="AE346">
            <v>235.8</v>
          </cell>
          <cell r="AF346">
            <v>243.36</v>
          </cell>
          <cell r="AG346">
            <v>250.92</v>
          </cell>
          <cell r="AH346">
            <v>258.48</v>
          </cell>
          <cell r="AI346">
            <v>266.04000000000002</v>
          </cell>
          <cell r="AJ346">
            <v>273.60000000000002</v>
          </cell>
          <cell r="AK346">
            <v>281.16000000000003</v>
          </cell>
          <cell r="AL346">
            <v>288.72000000000003</v>
          </cell>
          <cell r="AM346">
            <v>296.27999999999997</v>
          </cell>
          <cell r="AN346">
            <v>303.83999999999997</v>
          </cell>
          <cell r="AO346">
            <v>311.39999999999998</v>
          </cell>
          <cell r="AP346">
            <v>318.95999999999998</v>
          </cell>
          <cell r="AQ346">
            <v>326.52</v>
          </cell>
          <cell r="AR346">
            <v>334.08</v>
          </cell>
          <cell r="AS346">
            <v>341.64</v>
          </cell>
          <cell r="AT346">
            <v>349.2</v>
          </cell>
          <cell r="AU346">
            <v>356.76</v>
          </cell>
          <cell r="AV346">
            <v>364.32</v>
          </cell>
          <cell r="AW346">
            <v>371.88</v>
          </cell>
          <cell r="AX346">
            <v>379.44</v>
          </cell>
          <cell r="AY346">
            <v>387</v>
          </cell>
          <cell r="AZ346">
            <v>394.56</v>
          </cell>
          <cell r="BA346">
            <v>402.12</v>
          </cell>
          <cell r="BB346">
            <v>409.68</v>
          </cell>
          <cell r="BC346">
            <v>371.88</v>
          </cell>
          <cell r="BD346">
            <v>180</v>
          </cell>
          <cell r="BE346">
            <v>330.12</v>
          </cell>
          <cell r="BF346">
            <v>340.71</v>
          </cell>
          <cell r="BG346">
            <v>351.29</v>
          </cell>
          <cell r="BH346">
            <v>361.87</v>
          </cell>
          <cell r="BI346">
            <v>372.46</v>
          </cell>
          <cell r="BJ346">
            <v>383.04</v>
          </cell>
          <cell r="BK346">
            <v>393.63</v>
          </cell>
          <cell r="BL346">
            <v>404.21</v>
          </cell>
          <cell r="BM346">
            <v>414.8</v>
          </cell>
          <cell r="BN346">
            <v>425.38</v>
          </cell>
          <cell r="BO346">
            <v>435.96</v>
          </cell>
          <cell r="BP346">
            <v>446.55</v>
          </cell>
          <cell r="BQ346">
            <v>457.13</v>
          </cell>
          <cell r="BR346">
            <v>467.72</v>
          </cell>
          <cell r="BS346">
            <v>478.3</v>
          </cell>
          <cell r="BT346">
            <v>488.88</v>
          </cell>
          <cell r="BU346">
            <v>499.47</v>
          </cell>
          <cell r="BV346">
            <v>510.05</v>
          </cell>
          <cell r="BW346">
            <v>520.64</v>
          </cell>
          <cell r="BX346">
            <v>531.22</v>
          </cell>
          <cell r="BY346">
            <v>541.79999999999995</v>
          </cell>
          <cell r="BZ346">
            <v>552.39</v>
          </cell>
          <cell r="CA346">
            <v>562.97</v>
          </cell>
          <cell r="CB346">
            <v>573.55999999999995</v>
          </cell>
          <cell r="CC346">
            <v>520.63</v>
          </cell>
        </row>
        <row r="347">
          <cell r="AD347">
            <v>181</v>
          </cell>
          <cell r="AE347">
            <v>237.11</v>
          </cell>
          <cell r="AF347">
            <v>244.71</v>
          </cell>
          <cell r="AG347">
            <v>252.31</v>
          </cell>
          <cell r="AH347">
            <v>259.91000000000003</v>
          </cell>
          <cell r="AI347">
            <v>267.52</v>
          </cell>
          <cell r="AJ347">
            <v>275.12</v>
          </cell>
          <cell r="AK347">
            <v>282.72000000000003</v>
          </cell>
          <cell r="AL347">
            <v>290.32</v>
          </cell>
          <cell r="AM347">
            <v>297.92</v>
          </cell>
          <cell r="AN347">
            <v>305.52999999999997</v>
          </cell>
          <cell r="AO347">
            <v>313.13</v>
          </cell>
          <cell r="AP347">
            <v>320.73</v>
          </cell>
          <cell r="AQ347">
            <v>328.33</v>
          </cell>
          <cell r="AR347">
            <v>335.93</v>
          </cell>
          <cell r="AS347">
            <v>343.54</v>
          </cell>
          <cell r="AT347">
            <v>351.14</v>
          </cell>
          <cell r="AU347">
            <v>358.74</v>
          </cell>
          <cell r="AV347">
            <v>366.34</v>
          </cell>
          <cell r="AW347">
            <v>373.94</v>
          </cell>
          <cell r="AX347">
            <v>381.55</v>
          </cell>
          <cell r="AY347">
            <v>389.15</v>
          </cell>
          <cell r="AZ347">
            <v>396.75</v>
          </cell>
          <cell r="BA347">
            <v>404.35</v>
          </cell>
          <cell r="BB347">
            <v>411.95</v>
          </cell>
          <cell r="BC347">
            <v>373.94</v>
          </cell>
          <cell r="BD347">
            <v>181</v>
          </cell>
          <cell r="BE347">
            <v>331.95</v>
          </cell>
          <cell r="BF347">
            <v>342.59</v>
          </cell>
          <cell r="BG347">
            <v>353.24</v>
          </cell>
          <cell r="BH347">
            <v>363.88</v>
          </cell>
          <cell r="BI347">
            <v>374.52</v>
          </cell>
          <cell r="BJ347">
            <v>385.17</v>
          </cell>
          <cell r="BK347">
            <v>395.81</v>
          </cell>
          <cell r="BL347">
            <v>406.45</v>
          </cell>
          <cell r="BM347">
            <v>417.09</v>
          </cell>
          <cell r="BN347">
            <v>427.74</v>
          </cell>
          <cell r="BO347">
            <v>438.38</v>
          </cell>
          <cell r="BP347">
            <v>449.02</v>
          </cell>
          <cell r="BQ347">
            <v>459.67</v>
          </cell>
          <cell r="BR347">
            <v>470.31</v>
          </cell>
          <cell r="BS347">
            <v>480.95</v>
          </cell>
          <cell r="BT347">
            <v>491.59</v>
          </cell>
          <cell r="BU347">
            <v>502.24</v>
          </cell>
          <cell r="BV347">
            <v>512.88</v>
          </cell>
          <cell r="BW347">
            <v>523.52</v>
          </cell>
          <cell r="BX347">
            <v>534.16999999999996</v>
          </cell>
          <cell r="BY347">
            <v>544.80999999999995</v>
          </cell>
          <cell r="BZ347">
            <v>555.45000000000005</v>
          </cell>
          <cell r="CA347">
            <v>566.09</v>
          </cell>
          <cell r="CB347">
            <v>576.74</v>
          </cell>
          <cell r="CC347">
            <v>523.52</v>
          </cell>
        </row>
        <row r="348">
          <cell r="AD348">
            <v>182</v>
          </cell>
          <cell r="AE348">
            <v>238.41</v>
          </cell>
          <cell r="AF348">
            <v>246.06</v>
          </cell>
          <cell r="AG348">
            <v>253.7</v>
          </cell>
          <cell r="AH348">
            <v>261.35000000000002</v>
          </cell>
          <cell r="AI348">
            <v>268.99</v>
          </cell>
          <cell r="AJ348">
            <v>276.63</v>
          </cell>
          <cell r="AK348">
            <v>284.27999999999997</v>
          </cell>
          <cell r="AL348">
            <v>291.92</v>
          </cell>
          <cell r="AM348">
            <v>299.57</v>
          </cell>
          <cell r="AN348">
            <v>307.20999999999998</v>
          </cell>
          <cell r="AO348">
            <v>314.86</v>
          </cell>
          <cell r="AP348">
            <v>322.5</v>
          </cell>
          <cell r="AQ348">
            <v>330.14</v>
          </cell>
          <cell r="AR348">
            <v>337.79</v>
          </cell>
          <cell r="AS348">
            <v>345.43</v>
          </cell>
          <cell r="AT348">
            <v>353.08</v>
          </cell>
          <cell r="AU348">
            <v>360.72</v>
          </cell>
          <cell r="AV348">
            <v>368.36</v>
          </cell>
          <cell r="AW348">
            <v>376.01</v>
          </cell>
          <cell r="AX348">
            <v>383.65</v>
          </cell>
          <cell r="AY348">
            <v>391.3</v>
          </cell>
          <cell r="AZ348">
            <v>398.94</v>
          </cell>
          <cell r="BA348">
            <v>406.58</v>
          </cell>
          <cell r="BB348">
            <v>414.23</v>
          </cell>
          <cell r="BC348">
            <v>376.01</v>
          </cell>
          <cell r="BD348">
            <v>182</v>
          </cell>
          <cell r="BE348">
            <v>333.78</v>
          </cell>
          <cell r="BF348">
            <v>344248</v>
          </cell>
          <cell r="BG348">
            <v>355.18</v>
          </cell>
          <cell r="BH348">
            <v>365.89</v>
          </cell>
          <cell r="BI348">
            <v>376.59</v>
          </cell>
          <cell r="BJ348">
            <v>387.29</v>
          </cell>
          <cell r="BK348">
            <v>397.99</v>
          </cell>
          <cell r="BL348">
            <v>408.69</v>
          </cell>
          <cell r="BM348">
            <v>419.39</v>
          </cell>
          <cell r="BN348">
            <v>430.1</v>
          </cell>
          <cell r="BO348">
            <v>440.8</v>
          </cell>
          <cell r="BP348">
            <v>451.5</v>
          </cell>
          <cell r="BQ348">
            <v>462.2</v>
          </cell>
          <cell r="BR348">
            <v>472.9</v>
          </cell>
          <cell r="BS348">
            <v>483.6</v>
          </cell>
          <cell r="BT348">
            <v>494.31</v>
          </cell>
          <cell r="BU348">
            <v>505.01</v>
          </cell>
          <cell r="BV348">
            <v>515.71</v>
          </cell>
          <cell r="BW348">
            <v>526.41</v>
          </cell>
          <cell r="BX348">
            <v>537.11</v>
          </cell>
          <cell r="BY348">
            <v>547.80999999999995</v>
          </cell>
          <cell r="BZ348">
            <v>558.51</v>
          </cell>
          <cell r="CA348">
            <v>569.22</v>
          </cell>
          <cell r="CB348">
            <v>579.91999999999996</v>
          </cell>
          <cell r="CC348">
            <v>526.41</v>
          </cell>
        </row>
        <row r="349">
          <cell r="AD349">
            <v>183</v>
          </cell>
          <cell r="AE349">
            <v>239.72</v>
          </cell>
          <cell r="AF349">
            <v>247.41</v>
          </cell>
          <cell r="AG349">
            <v>255.09</v>
          </cell>
          <cell r="AH349">
            <v>262.77999999999997</v>
          </cell>
          <cell r="AI349">
            <v>270.47000000000003</v>
          </cell>
          <cell r="AJ349">
            <v>278.14999999999998</v>
          </cell>
          <cell r="AK349">
            <v>285.83999999999997</v>
          </cell>
          <cell r="AL349">
            <v>293.52</v>
          </cell>
          <cell r="AM349">
            <v>301.20999999999998</v>
          </cell>
          <cell r="AN349">
            <v>308.89999999999998</v>
          </cell>
          <cell r="AO349">
            <v>316.58</v>
          </cell>
          <cell r="AP349">
            <v>324.27</v>
          </cell>
          <cell r="AQ349">
            <v>331.95</v>
          </cell>
          <cell r="AR349">
            <v>339.64</v>
          </cell>
          <cell r="AS349">
            <v>347.33</v>
          </cell>
          <cell r="AT349">
            <v>355.01</v>
          </cell>
          <cell r="AU349">
            <v>362.7</v>
          </cell>
          <cell r="AV349">
            <v>370.38</v>
          </cell>
          <cell r="AW349">
            <v>378.07</v>
          </cell>
          <cell r="AX349">
            <v>385.76</v>
          </cell>
          <cell r="AY349">
            <v>393.44</v>
          </cell>
          <cell r="AZ349">
            <v>401.13</v>
          </cell>
          <cell r="BA349">
            <v>408.81</v>
          </cell>
          <cell r="BB349">
            <v>416.5</v>
          </cell>
          <cell r="BC349">
            <v>378.07</v>
          </cell>
          <cell r="BD349">
            <v>183</v>
          </cell>
          <cell r="BE349">
            <v>335.61</v>
          </cell>
          <cell r="BF349">
            <v>346.37</v>
          </cell>
          <cell r="BG349">
            <v>357.13</v>
          </cell>
          <cell r="BH349">
            <v>367.89</v>
          </cell>
          <cell r="BI349">
            <v>378.65</v>
          </cell>
          <cell r="BJ349">
            <v>389.41</v>
          </cell>
          <cell r="BK349">
            <v>400.17</v>
          </cell>
          <cell r="BL349">
            <v>410.93</v>
          </cell>
          <cell r="BM349">
            <v>421.69</v>
          </cell>
          <cell r="BN349">
            <v>432.45</v>
          </cell>
          <cell r="BO349">
            <v>443.21</v>
          </cell>
          <cell r="BP349">
            <v>453.97</v>
          </cell>
          <cell r="BQ349">
            <v>464.73</v>
          </cell>
          <cell r="BR349">
            <v>475.5</v>
          </cell>
          <cell r="BS349">
            <v>486.26</v>
          </cell>
          <cell r="BT349">
            <v>497.02</v>
          </cell>
          <cell r="BU349">
            <v>507.78</v>
          </cell>
          <cell r="BV349">
            <v>518.54</v>
          </cell>
          <cell r="BW349">
            <v>529.29999999999995</v>
          </cell>
          <cell r="BX349">
            <v>540.05999999999995</v>
          </cell>
          <cell r="BY349">
            <v>550.82000000000005</v>
          </cell>
          <cell r="BZ349">
            <v>561.58000000000004</v>
          </cell>
          <cell r="CA349">
            <v>572.34</v>
          </cell>
          <cell r="CB349">
            <v>583.1</v>
          </cell>
          <cell r="CC349">
            <v>529.29999999999995</v>
          </cell>
        </row>
        <row r="350">
          <cell r="AD350">
            <v>184</v>
          </cell>
          <cell r="AE350">
            <v>241.03</v>
          </cell>
          <cell r="AF350">
            <v>248.76</v>
          </cell>
          <cell r="AG350">
            <v>256.48</v>
          </cell>
          <cell r="AH350">
            <v>264.20999999999998</v>
          </cell>
          <cell r="AI350">
            <v>271.94</v>
          </cell>
          <cell r="AJ350">
            <v>279.67</v>
          </cell>
          <cell r="AK350">
            <v>287.39999999999998</v>
          </cell>
          <cell r="AL350">
            <v>295.12</v>
          </cell>
          <cell r="AM350">
            <v>302.85000000000002</v>
          </cell>
          <cell r="AN350">
            <v>310.58</v>
          </cell>
          <cell r="AO350">
            <v>318.31</v>
          </cell>
          <cell r="AP350">
            <v>326.04000000000002</v>
          </cell>
          <cell r="AQ350">
            <v>333.76</v>
          </cell>
          <cell r="AR350">
            <v>341.49</v>
          </cell>
          <cell r="AS350">
            <v>349.22</v>
          </cell>
          <cell r="AT350">
            <v>356.95</v>
          </cell>
          <cell r="AU350">
            <v>364.68</v>
          </cell>
          <cell r="AV350">
            <v>372.4</v>
          </cell>
          <cell r="AW350">
            <v>380.13</v>
          </cell>
          <cell r="AX350">
            <v>387.86</v>
          </cell>
          <cell r="AY350">
            <v>395.59</v>
          </cell>
          <cell r="AZ350">
            <v>403.32</v>
          </cell>
          <cell r="BA350">
            <v>411.04</v>
          </cell>
          <cell r="BB350">
            <v>418.77</v>
          </cell>
          <cell r="BC350">
            <v>380.13</v>
          </cell>
          <cell r="BD350">
            <v>184</v>
          </cell>
          <cell r="BE350">
            <v>337.44</v>
          </cell>
          <cell r="BF350">
            <v>348.26</v>
          </cell>
          <cell r="BG350">
            <v>359.08</v>
          </cell>
          <cell r="BH350">
            <v>369.9</v>
          </cell>
          <cell r="BI350">
            <v>380.72</v>
          </cell>
          <cell r="BJ350">
            <v>391.53</v>
          </cell>
          <cell r="BK350">
            <v>402.35</v>
          </cell>
          <cell r="BL350">
            <v>413.17</v>
          </cell>
          <cell r="BM350">
            <v>423.99</v>
          </cell>
          <cell r="BN350">
            <v>434.81</v>
          </cell>
          <cell r="BO350">
            <v>445.63</v>
          </cell>
          <cell r="BP350">
            <v>456.45</v>
          </cell>
          <cell r="BQ350">
            <v>467.27</v>
          </cell>
          <cell r="BR350">
            <v>478.09</v>
          </cell>
          <cell r="BS350">
            <v>488.91</v>
          </cell>
          <cell r="BT350">
            <v>499.73</v>
          </cell>
          <cell r="BU350">
            <v>510.55</v>
          </cell>
          <cell r="BV350">
            <v>521.37</v>
          </cell>
          <cell r="BW350">
            <v>532.17999999999995</v>
          </cell>
          <cell r="BX350">
            <v>543</v>
          </cell>
          <cell r="BY350">
            <v>553.82000000000005</v>
          </cell>
          <cell r="BZ350">
            <v>564.64</v>
          </cell>
          <cell r="CA350">
            <v>575.46</v>
          </cell>
          <cell r="CB350">
            <v>586.28</v>
          </cell>
          <cell r="CC350">
            <v>532.17999999999995</v>
          </cell>
        </row>
        <row r="351">
          <cell r="AD351">
            <v>185</v>
          </cell>
          <cell r="AE351">
            <v>242.33</v>
          </cell>
          <cell r="AF351">
            <v>250.1</v>
          </cell>
          <cell r="AG351">
            <v>257.87</v>
          </cell>
          <cell r="AH351">
            <v>265.64</v>
          </cell>
          <cell r="AI351">
            <v>273.41000000000003</v>
          </cell>
          <cell r="AJ351">
            <v>281.18</v>
          </cell>
          <cell r="AK351">
            <v>288.95</v>
          </cell>
          <cell r="AL351">
            <v>296.72000000000003</v>
          </cell>
          <cell r="AM351">
            <v>304.49</v>
          </cell>
          <cell r="AN351">
            <v>312.26</v>
          </cell>
          <cell r="AO351">
            <v>320.02999999999997</v>
          </cell>
          <cell r="AP351">
            <v>327.8</v>
          </cell>
          <cell r="AQ351">
            <v>335.57</v>
          </cell>
          <cell r="AR351">
            <v>343.34</v>
          </cell>
          <cell r="AS351">
            <v>351.11</v>
          </cell>
          <cell r="AT351">
            <v>358.88</v>
          </cell>
          <cell r="AU351">
            <v>366.65</v>
          </cell>
          <cell r="AV351">
            <v>374.42</v>
          </cell>
          <cell r="AW351">
            <v>382.19</v>
          </cell>
          <cell r="AX351">
            <v>389.96</v>
          </cell>
          <cell r="AY351">
            <v>397.73</v>
          </cell>
          <cell r="AZ351">
            <v>405.5</v>
          </cell>
          <cell r="BA351">
            <v>413.27</v>
          </cell>
          <cell r="BB351">
            <v>421.04</v>
          </cell>
          <cell r="BC351">
            <v>382.19</v>
          </cell>
          <cell r="BD351">
            <v>185</v>
          </cell>
          <cell r="BE351">
            <v>339.27</v>
          </cell>
          <cell r="BF351">
            <v>350.15</v>
          </cell>
          <cell r="BG351">
            <v>361.02</v>
          </cell>
          <cell r="BH351">
            <v>371.9</v>
          </cell>
          <cell r="BI351">
            <v>382.78</v>
          </cell>
          <cell r="BJ351">
            <v>393.66</v>
          </cell>
          <cell r="BK351">
            <v>404.54</v>
          </cell>
          <cell r="BL351">
            <v>415.41</v>
          </cell>
          <cell r="BM351">
            <v>426.29</v>
          </cell>
          <cell r="BN351">
            <v>437.17</v>
          </cell>
          <cell r="BO351">
            <v>448.05</v>
          </cell>
          <cell r="BP351">
            <v>458.93</v>
          </cell>
          <cell r="BQ351">
            <v>469.8</v>
          </cell>
          <cell r="BR351">
            <v>480.68</v>
          </cell>
          <cell r="BS351">
            <v>491.56</v>
          </cell>
          <cell r="BT351">
            <v>502.44</v>
          </cell>
          <cell r="BU351">
            <v>513.32000000000005</v>
          </cell>
          <cell r="BV351">
            <v>524.19000000000005</v>
          </cell>
          <cell r="BW351">
            <v>535.07000000000005</v>
          </cell>
          <cell r="BX351">
            <v>545.95000000000005</v>
          </cell>
          <cell r="BY351">
            <v>556.83000000000004</v>
          </cell>
          <cell r="BZ351">
            <v>567.71</v>
          </cell>
          <cell r="CA351">
            <v>578.58000000000004</v>
          </cell>
          <cell r="CB351">
            <v>589.46</v>
          </cell>
          <cell r="CC351">
            <v>535.07000000000005</v>
          </cell>
        </row>
        <row r="352">
          <cell r="AD352">
            <v>186</v>
          </cell>
          <cell r="AE352">
            <v>243.64</v>
          </cell>
          <cell r="AF352">
            <v>251.45</v>
          </cell>
          <cell r="AG352">
            <v>259.26</v>
          </cell>
          <cell r="AH352">
            <v>267.08</v>
          </cell>
          <cell r="AI352">
            <v>274.89</v>
          </cell>
          <cell r="AJ352">
            <v>282.7</v>
          </cell>
          <cell r="AK352">
            <v>290.51</v>
          </cell>
          <cell r="AL352">
            <v>298.32</v>
          </cell>
          <cell r="AM352">
            <v>306.14</v>
          </cell>
          <cell r="AN352">
            <v>313.95</v>
          </cell>
          <cell r="AO352">
            <v>321.76</v>
          </cell>
          <cell r="AP352">
            <v>329.57</v>
          </cell>
          <cell r="AQ352">
            <v>337.38</v>
          </cell>
          <cell r="AR352">
            <v>345.2</v>
          </cell>
          <cell r="AS352">
            <v>353.01</v>
          </cell>
          <cell r="AT352">
            <v>360.82</v>
          </cell>
          <cell r="AU352">
            <v>368.63</v>
          </cell>
          <cell r="AV352">
            <v>376.44</v>
          </cell>
          <cell r="AW352">
            <v>384.26</v>
          </cell>
          <cell r="AX352">
            <v>392.07</v>
          </cell>
          <cell r="AY352">
            <v>399.88</v>
          </cell>
          <cell r="AZ352">
            <v>407.69</v>
          </cell>
          <cell r="BA352">
            <v>415.5</v>
          </cell>
          <cell r="BB352">
            <v>423.32</v>
          </cell>
          <cell r="BC352">
            <v>384.26</v>
          </cell>
          <cell r="BD352">
            <v>186</v>
          </cell>
          <cell r="BE352">
            <v>341.1</v>
          </cell>
          <cell r="BF352">
            <v>352.03</v>
          </cell>
          <cell r="BG352">
            <v>362.97</v>
          </cell>
          <cell r="BH352">
            <v>373.91</v>
          </cell>
          <cell r="BI352">
            <v>384.84</v>
          </cell>
          <cell r="BJ352">
            <v>395.78</v>
          </cell>
          <cell r="BK352">
            <v>406.72</v>
          </cell>
          <cell r="BL352">
            <v>417.65</v>
          </cell>
          <cell r="BM352">
            <v>428.59</v>
          </cell>
          <cell r="BN352">
            <v>439.53</v>
          </cell>
          <cell r="BO352">
            <v>450.46</v>
          </cell>
          <cell r="BP352">
            <v>461.4</v>
          </cell>
          <cell r="BQ352">
            <v>472.34</v>
          </cell>
          <cell r="BR352">
            <v>483.28</v>
          </cell>
          <cell r="BS352">
            <v>494.21</v>
          </cell>
          <cell r="BT352">
            <v>505.15</v>
          </cell>
          <cell r="BU352">
            <v>516.09</v>
          </cell>
          <cell r="BV352">
            <v>527.02</v>
          </cell>
          <cell r="BW352">
            <v>537.96</v>
          </cell>
          <cell r="BX352">
            <v>548.9</v>
          </cell>
          <cell r="BY352">
            <v>559.83000000000004</v>
          </cell>
          <cell r="BZ352">
            <v>570.77</v>
          </cell>
          <cell r="CA352">
            <v>581.71</v>
          </cell>
          <cell r="CB352">
            <v>592.64</v>
          </cell>
          <cell r="CC352">
            <v>537.96</v>
          </cell>
        </row>
        <row r="353">
          <cell r="AD353">
            <v>187</v>
          </cell>
          <cell r="AE353">
            <v>244.95</v>
          </cell>
          <cell r="AF353">
            <v>252.8</v>
          </cell>
          <cell r="AG353">
            <v>260.64999999999998</v>
          </cell>
          <cell r="AH353">
            <v>268.51</v>
          </cell>
          <cell r="AI353">
            <v>276.36</v>
          </cell>
          <cell r="AJ353">
            <v>284.22000000000003</v>
          </cell>
          <cell r="AK353">
            <v>292.07</v>
          </cell>
          <cell r="AL353">
            <v>299.92</v>
          </cell>
          <cell r="AM353">
            <v>307.77999999999997</v>
          </cell>
          <cell r="AN353">
            <v>315.63</v>
          </cell>
          <cell r="AO353">
            <v>323.49</v>
          </cell>
          <cell r="AP353">
            <v>331.34</v>
          </cell>
          <cell r="AQ353">
            <v>339.2</v>
          </cell>
          <cell r="AR353">
            <v>347.05</v>
          </cell>
          <cell r="AS353">
            <v>354.9</v>
          </cell>
          <cell r="AT353">
            <v>362.76</v>
          </cell>
          <cell r="AU353">
            <v>370.61</v>
          </cell>
          <cell r="AV353">
            <v>378.47</v>
          </cell>
          <cell r="AW353">
            <v>386.32</v>
          </cell>
          <cell r="AX353">
            <v>394.17</v>
          </cell>
          <cell r="AY353">
            <v>402.03</v>
          </cell>
          <cell r="AZ353">
            <v>409.88</v>
          </cell>
          <cell r="BA353">
            <v>417.74</v>
          </cell>
          <cell r="BB353">
            <v>425.59</v>
          </cell>
          <cell r="BC353">
            <v>386.32</v>
          </cell>
          <cell r="BD353">
            <v>187</v>
          </cell>
          <cell r="BE353">
            <v>342.93</v>
          </cell>
          <cell r="BF353">
            <v>353.92</v>
          </cell>
          <cell r="BG353">
            <v>364.92</v>
          </cell>
          <cell r="BH353">
            <v>375.91</v>
          </cell>
          <cell r="BI353">
            <v>386.91</v>
          </cell>
          <cell r="BJ353">
            <v>397.9</v>
          </cell>
          <cell r="BK353">
            <v>408.9</v>
          </cell>
          <cell r="BL353">
            <v>419.89</v>
          </cell>
          <cell r="BM353">
            <v>430.89</v>
          </cell>
          <cell r="BN353">
            <v>441.89</v>
          </cell>
          <cell r="BO353">
            <v>452.88</v>
          </cell>
          <cell r="BP353">
            <v>463.88</v>
          </cell>
          <cell r="BQ353">
            <v>474.87</v>
          </cell>
          <cell r="BR353">
            <v>485.87</v>
          </cell>
          <cell r="BS353">
            <v>496.86</v>
          </cell>
          <cell r="BT353">
            <v>507.86</v>
          </cell>
          <cell r="BU353">
            <v>518.86</v>
          </cell>
          <cell r="BV353">
            <v>529.85</v>
          </cell>
          <cell r="BW353">
            <v>540.85</v>
          </cell>
          <cell r="BX353">
            <v>551.84</v>
          </cell>
          <cell r="BY353">
            <v>562.84</v>
          </cell>
          <cell r="BZ353">
            <v>573.83000000000004</v>
          </cell>
          <cell r="CA353">
            <v>584.83000000000004</v>
          </cell>
          <cell r="CB353">
            <v>595.82000000000005</v>
          </cell>
          <cell r="CC353">
            <v>540.85</v>
          </cell>
        </row>
        <row r="354">
          <cell r="AD354">
            <v>188</v>
          </cell>
          <cell r="AE354">
            <v>246.25</v>
          </cell>
          <cell r="AF354">
            <v>254.15</v>
          </cell>
          <cell r="AG354">
            <v>262.05</v>
          </cell>
          <cell r="AH354">
            <v>269.94</v>
          </cell>
          <cell r="AI354">
            <v>277.83999999999997</v>
          </cell>
          <cell r="AJ354">
            <v>285.73</v>
          </cell>
          <cell r="AK354">
            <v>293.63</v>
          </cell>
          <cell r="AL354">
            <v>301.52999999999997</v>
          </cell>
          <cell r="AM354">
            <v>309.42</v>
          </cell>
          <cell r="AN354">
            <v>317.32</v>
          </cell>
          <cell r="AO354">
            <v>325.20999999999998</v>
          </cell>
          <cell r="AP354">
            <v>333.11</v>
          </cell>
          <cell r="AQ354">
            <v>341.01</v>
          </cell>
          <cell r="AR354">
            <v>348.9</v>
          </cell>
          <cell r="AS354">
            <v>356.8</v>
          </cell>
          <cell r="AT354">
            <v>364.69</v>
          </cell>
          <cell r="AU354">
            <v>372.59</v>
          </cell>
          <cell r="AV354">
            <v>380.49</v>
          </cell>
          <cell r="AW354">
            <v>388.38</v>
          </cell>
          <cell r="AX354">
            <v>396.28</v>
          </cell>
          <cell r="AY354">
            <v>404.17</v>
          </cell>
          <cell r="AZ354">
            <v>412.07</v>
          </cell>
          <cell r="BA354">
            <v>419.97</v>
          </cell>
          <cell r="BB354">
            <v>427.86</v>
          </cell>
          <cell r="BC354">
            <v>388.38</v>
          </cell>
          <cell r="BD354">
            <v>188</v>
          </cell>
          <cell r="BE354">
            <v>344.75</v>
          </cell>
          <cell r="BF354">
            <v>355.81</v>
          </cell>
          <cell r="BG354">
            <v>366.86</v>
          </cell>
          <cell r="BH354">
            <v>377.92</v>
          </cell>
          <cell r="BI354">
            <v>388.97</v>
          </cell>
          <cell r="BJ354">
            <v>400.03</v>
          </cell>
          <cell r="BK354">
            <v>411.08</v>
          </cell>
          <cell r="BL354">
            <v>422.14</v>
          </cell>
          <cell r="BM354">
            <v>433.19</v>
          </cell>
          <cell r="BN354">
            <v>444.24</v>
          </cell>
          <cell r="BO354">
            <v>455.3</v>
          </cell>
          <cell r="BP354">
            <v>466.35</v>
          </cell>
          <cell r="BQ354">
            <v>477.41</v>
          </cell>
          <cell r="BR354">
            <v>488.46</v>
          </cell>
          <cell r="BS354">
            <v>499.52</v>
          </cell>
          <cell r="BT354">
            <v>510.57</v>
          </cell>
          <cell r="BU354">
            <v>521.63</v>
          </cell>
          <cell r="BV354">
            <v>532.67999999999995</v>
          </cell>
          <cell r="BW354">
            <v>543.73</v>
          </cell>
          <cell r="BX354">
            <v>554.79</v>
          </cell>
          <cell r="BY354">
            <v>565.84</v>
          </cell>
          <cell r="BZ354">
            <v>576.9</v>
          </cell>
          <cell r="CA354">
            <v>587.95000000000005</v>
          </cell>
          <cell r="CB354">
            <v>599.01</v>
          </cell>
          <cell r="CC354">
            <v>543.73</v>
          </cell>
        </row>
        <row r="355">
          <cell r="AD355">
            <v>189</v>
          </cell>
          <cell r="AE355">
            <v>247.56</v>
          </cell>
          <cell r="AF355">
            <v>255.5</v>
          </cell>
          <cell r="AG355">
            <v>263.44</v>
          </cell>
          <cell r="AH355">
            <v>271.37</v>
          </cell>
          <cell r="AI355">
            <v>279.31</v>
          </cell>
          <cell r="AJ355">
            <v>287.25</v>
          </cell>
          <cell r="AK355">
            <v>295.19</v>
          </cell>
          <cell r="AL355">
            <v>303.13</v>
          </cell>
          <cell r="AM355">
            <v>311.06</v>
          </cell>
          <cell r="AN355">
            <v>319</v>
          </cell>
          <cell r="AO355">
            <v>326.94</v>
          </cell>
          <cell r="AP355">
            <v>334.88</v>
          </cell>
          <cell r="AQ355">
            <v>342.82</v>
          </cell>
          <cell r="AR355">
            <v>350.75</v>
          </cell>
          <cell r="AS355">
            <v>358.69</v>
          </cell>
          <cell r="AT355">
            <v>366.63</v>
          </cell>
          <cell r="AU355">
            <v>374.57</v>
          </cell>
          <cell r="AV355">
            <v>382.51</v>
          </cell>
          <cell r="AW355">
            <v>390.44</v>
          </cell>
          <cell r="AX355">
            <v>398.38</v>
          </cell>
          <cell r="AY355">
            <v>406.32</v>
          </cell>
          <cell r="AZ355">
            <v>414.26</v>
          </cell>
          <cell r="BA355">
            <v>422.2</v>
          </cell>
          <cell r="BB355">
            <v>430.13</v>
          </cell>
          <cell r="BC355">
            <v>390.44</v>
          </cell>
          <cell r="BD355">
            <v>189</v>
          </cell>
          <cell r="BE355">
            <v>346.58</v>
          </cell>
          <cell r="BF355">
            <v>357.7</v>
          </cell>
          <cell r="BG355">
            <v>368.81</v>
          </cell>
          <cell r="BH355">
            <v>379.92</v>
          </cell>
          <cell r="BI355">
            <v>391.04</v>
          </cell>
          <cell r="BJ355">
            <v>402.15</v>
          </cell>
          <cell r="BK355">
            <v>413.26</v>
          </cell>
          <cell r="BL355">
            <v>424.38</v>
          </cell>
          <cell r="BM355">
            <v>435.49</v>
          </cell>
          <cell r="BN355">
            <v>446.6</v>
          </cell>
          <cell r="BO355">
            <v>457.72</v>
          </cell>
          <cell r="BP355">
            <v>468.83</v>
          </cell>
          <cell r="BQ355">
            <v>479.94</v>
          </cell>
          <cell r="BR355">
            <v>491.06</v>
          </cell>
          <cell r="BS355">
            <v>502.17</v>
          </cell>
          <cell r="BT355">
            <v>513.28</v>
          </cell>
          <cell r="BU355">
            <v>524.4</v>
          </cell>
          <cell r="BV355">
            <v>535.51</v>
          </cell>
          <cell r="BW355">
            <v>546.62</v>
          </cell>
          <cell r="BX355">
            <v>557.73</v>
          </cell>
          <cell r="BY355">
            <v>568.85</v>
          </cell>
          <cell r="BZ355">
            <v>579.96</v>
          </cell>
          <cell r="CA355">
            <v>591.07000000000005</v>
          </cell>
          <cell r="CB355">
            <v>602.19000000000005</v>
          </cell>
          <cell r="CC355">
            <v>546.62</v>
          </cell>
        </row>
        <row r="356">
          <cell r="AD356">
            <v>190</v>
          </cell>
          <cell r="AE356">
            <v>248.87</v>
          </cell>
          <cell r="AF356">
            <v>256.85000000000002</v>
          </cell>
          <cell r="AG356">
            <v>264.83</v>
          </cell>
          <cell r="AH356">
            <v>272.81</v>
          </cell>
          <cell r="AI356">
            <v>280.79000000000002</v>
          </cell>
          <cell r="AJ356">
            <v>288.77</v>
          </cell>
          <cell r="AK356">
            <v>296.75</v>
          </cell>
          <cell r="AL356">
            <v>304.73</v>
          </cell>
          <cell r="AM356">
            <v>312.70999999999998</v>
          </cell>
          <cell r="AN356">
            <v>320.69</v>
          </cell>
          <cell r="AO356">
            <v>328.67</v>
          </cell>
          <cell r="AP356">
            <v>336.65</v>
          </cell>
          <cell r="AQ356">
            <v>344.63</v>
          </cell>
          <cell r="AR356">
            <v>352.61</v>
          </cell>
          <cell r="AS356">
            <v>360.59</v>
          </cell>
          <cell r="AT356">
            <v>368.57</v>
          </cell>
          <cell r="AU356">
            <v>376.55</v>
          </cell>
          <cell r="AV356">
            <v>384.53</v>
          </cell>
          <cell r="AW356">
            <v>392.51</v>
          </cell>
          <cell r="AX356">
            <v>400.49</v>
          </cell>
          <cell r="AY356">
            <v>408.47</v>
          </cell>
          <cell r="AZ356">
            <v>416.45</v>
          </cell>
          <cell r="BA356">
            <v>424.43</v>
          </cell>
          <cell r="BB356">
            <v>432.41</v>
          </cell>
          <cell r="BC356">
            <v>392.51</v>
          </cell>
          <cell r="BD356">
            <v>190</v>
          </cell>
          <cell r="BE356">
            <v>348.41</v>
          </cell>
          <cell r="BF356">
            <v>359.58</v>
          </cell>
          <cell r="BG356">
            <v>370.76</v>
          </cell>
          <cell r="BH356">
            <v>381.93</v>
          </cell>
          <cell r="BI356">
            <v>393.1</v>
          </cell>
          <cell r="BJ356">
            <v>404.27</v>
          </cell>
          <cell r="BK356">
            <v>415.44</v>
          </cell>
          <cell r="BL356">
            <v>426.62</v>
          </cell>
          <cell r="BM356">
            <v>437.79</v>
          </cell>
          <cell r="BN356">
            <v>448.96</v>
          </cell>
          <cell r="BO356">
            <v>460.13</v>
          </cell>
          <cell r="BP356">
            <v>471.3</v>
          </cell>
          <cell r="BQ356">
            <v>482.48</v>
          </cell>
          <cell r="BR356">
            <v>493.65</v>
          </cell>
          <cell r="BS356">
            <v>504.82</v>
          </cell>
          <cell r="BT356">
            <v>515.99</v>
          </cell>
          <cell r="BU356">
            <v>527.16</v>
          </cell>
          <cell r="BV356">
            <v>538.34</v>
          </cell>
          <cell r="BW356">
            <v>549.51</v>
          </cell>
          <cell r="BX356">
            <v>560.67999999999995</v>
          </cell>
          <cell r="BY356">
            <v>571.85</v>
          </cell>
          <cell r="BZ356">
            <v>583.02</v>
          </cell>
          <cell r="CA356">
            <v>594.20000000000005</v>
          </cell>
          <cell r="CB356">
            <v>605.37</v>
          </cell>
          <cell r="CC356">
            <v>549.51</v>
          </cell>
        </row>
        <row r="357">
          <cell r="AD357">
            <v>191</v>
          </cell>
          <cell r="AE357">
            <v>250.17</v>
          </cell>
          <cell r="AF357">
            <v>258.19</v>
          </cell>
          <cell r="AG357">
            <v>266.22000000000003</v>
          </cell>
          <cell r="AH357">
            <v>274.24</v>
          </cell>
          <cell r="AI357">
            <v>282.26</v>
          </cell>
          <cell r="AJ357">
            <v>290.27999999999997</v>
          </cell>
          <cell r="AK357">
            <v>298.3</v>
          </cell>
          <cell r="AL357">
            <v>306.33</v>
          </cell>
          <cell r="AM357">
            <v>314.35000000000002</v>
          </cell>
          <cell r="AN357">
            <v>322.37</v>
          </cell>
          <cell r="AO357">
            <v>330.39</v>
          </cell>
          <cell r="AP357">
            <v>338.41</v>
          </cell>
          <cell r="AQ357">
            <v>346.44</v>
          </cell>
          <cell r="AR357">
            <v>354.46</v>
          </cell>
          <cell r="AS357">
            <v>362.48</v>
          </cell>
          <cell r="AT357">
            <v>370.5</v>
          </cell>
          <cell r="AU357">
            <v>378.52</v>
          </cell>
          <cell r="AV357">
            <v>386.55</v>
          </cell>
          <cell r="AW357">
            <v>394.57</v>
          </cell>
          <cell r="AX357">
            <v>402.59</v>
          </cell>
          <cell r="AY357">
            <v>410.61</v>
          </cell>
          <cell r="AZ357">
            <v>418.63</v>
          </cell>
          <cell r="BA357">
            <v>426.66</v>
          </cell>
          <cell r="BB357">
            <v>434.68</v>
          </cell>
          <cell r="BC357">
            <v>394.57</v>
          </cell>
          <cell r="BD357">
            <v>191</v>
          </cell>
          <cell r="BE357">
            <v>350.74</v>
          </cell>
          <cell r="BF357">
            <v>361.47</v>
          </cell>
          <cell r="BG357">
            <v>372.7</v>
          </cell>
          <cell r="BH357">
            <v>383.93</v>
          </cell>
          <cell r="BI357">
            <v>395.16</v>
          </cell>
          <cell r="BJ357">
            <v>406.4</v>
          </cell>
          <cell r="BK357">
            <v>417.63</v>
          </cell>
          <cell r="BL357">
            <v>428.86</v>
          </cell>
          <cell r="BM357">
            <v>440.09</v>
          </cell>
          <cell r="BN357">
            <v>451.32</v>
          </cell>
          <cell r="BO357">
            <v>462.55</v>
          </cell>
          <cell r="BP357">
            <v>473.78</v>
          </cell>
          <cell r="BQ357">
            <v>485.01</v>
          </cell>
          <cell r="BR357">
            <v>496.24</v>
          </cell>
          <cell r="BS357">
            <v>507.47</v>
          </cell>
          <cell r="BT357">
            <v>518.70000000000005</v>
          </cell>
          <cell r="BU357">
            <v>529.92999999999995</v>
          </cell>
          <cell r="BV357">
            <v>541.16999999999996</v>
          </cell>
          <cell r="BW357">
            <v>552.4</v>
          </cell>
          <cell r="BX357">
            <v>563.63</v>
          </cell>
          <cell r="BY357">
            <v>574.86</v>
          </cell>
          <cell r="BZ357">
            <v>586.09</v>
          </cell>
          <cell r="CA357">
            <v>597.32000000000005</v>
          </cell>
          <cell r="CB357">
            <v>608.54999999999995</v>
          </cell>
          <cell r="CC357">
            <v>552.4</v>
          </cell>
        </row>
        <row r="358">
          <cell r="AD358">
            <v>192</v>
          </cell>
          <cell r="AE358">
            <v>251.48</v>
          </cell>
          <cell r="AF358">
            <v>259.54000000000002</v>
          </cell>
          <cell r="AG358">
            <v>267.61</v>
          </cell>
          <cell r="AH358">
            <v>275.67</v>
          </cell>
          <cell r="AI358">
            <v>283.73</v>
          </cell>
          <cell r="AJ358">
            <v>291.8</v>
          </cell>
          <cell r="AK358">
            <v>299.86</v>
          </cell>
          <cell r="AL358">
            <v>307.93</v>
          </cell>
          <cell r="AM358">
            <v>315.99</v>
          </cell>
          <cell r="AN358">
            <v>324.06</v>
          </cell>
          <cell r="AO358">
            <v>332.12</v>
          </cell>
          <cell r="AP358">
            <v>340.18</v>
          </cell>
          <cell r="AQ358">
            <v>348.25</v>
          </cell>
          <cell r="AR358">
            <v>356.31</v>
          </cell>
          <cell r="AS358">
            <v>364.38</v>
          </cell>
          <cell r="AT358">
            <v>372.44</v>
          </cell>
          <cell r="AU358">
            <v>380.5</v>
          </cell>
          <cell r="AV358">
            <v>388.57</v>
          </cell>
          <cell r="AW358">
            <v>396.63</v>
          </cell>
          <cell r="AX358">
            <v>404.7</v>
          </cell>
          <cell r="AY358">
            <v>412.76</v>
          </cell>
          <cell r="AZ358">
            <v>420.82</v>
          </cell>
          <cell r="BA358">
            <v>428.89</v>
          </cell>
          <cell r="BB358">
            <v>436.95</v>
          </cell>
          <cell r="BC358">
            <v>396.63</v>
          </cell>
          <cell r="BD358">
            <v>192</v>
          </cell>
          <cell r="BE358">
            <v>352.07</v>
          </cell>
          <cell r="BF358">
            <v>363.36</v>
          </cell>
          <cell r="BG358">
            <v>374.65</v>
          </cell>
          <cell r="BH358">
            <v>385.94</v>
          </cell>
          <cell r="BI358">
            <v>397.23</v>
          </cell>
          <cell r="BJ358">
            <v>408.52</v>
          </cell>
          <cell r="BK358">
            <v>419.81</v>
          </cell>
          <cell r="BL358">
            <v>431.1</v>
          </cell>
          <cell r="BM358">
            <v>442.39</v>
          </cell>
          <cell r="BN358">
            <v>453.68</v>
          </cell>
          <cell r="BO358">
            <v>464.97</v>
          </cell>
          <cell r="BP358">
            <v>476.26</v>
          </cell>
          <cell r="BQ358">
            <v>487.55</v>
          </cell>
          <cell r="BR358">
            <v>498.84</v>
          </cell>
          <cell r="BS358">
            <v>510.13</v>
          </cell>
          <cell r="BT358">
            <v>521.41</v>
          </cell>
          <cell r="BU358">
            <v>532.70000000000005</v>
          </cell>
          <cell r="BV358">
            <v>543.99</v>
          </cell>
          <cell r="BW358">
            <v>555.28</v>
          </cell>
          <cell r="BX358">
            <v>566.57000000000005</v>
          </cell>
          <cell r="BY358">
            <v>577.86</v>
          </cell>
          <cell r="BZ358">
            <v>589.15</v>
          </cell>
          <cell r="CA358">
            <v>600.44000000000005</v>
          </cell>
          <cell r="CB358">
            <v>611.73</v>
          </cell>
          <cell r="CC358">
            <v>555.28</v>
          </cell>
        </row>
        <row r="359">
          <cell r="AD359">
            <v>193</v>
          </cell>
          <cell r="AE359">
            <v>252.79</v>
          </cell>
          <cell r="AF359">
            <v>260.89</v>
          </cell>
          <cell r="AG359">
            <v>269</v>
          </cell>
          <cell r="AH359">
            <v>277.10000000000002</v>
          </cell>
          <cell r="AI359">
            <v>285.20999999999998</v>
          </cell>
          <cell r="AJ359">
            <v>293.32</v>
          </cell>
          <cell r="AK359">
            <v>301.42</v>
          </cell>
          <cell r="AL359">
            <v>309.52999999999997</v>
          </cell>
          <cell r="AM359">
            <v>317.63</v>
          </cell>
          <cell r="AN359">
            <v>325.74</v>
          </cell>
          <cell r="AO359">
            <v>333.85</v>
          </cell>
          <cell r="AP359">
            <v>341.95</v>
          </cell>
          <cell r="AQ359">
            <v>350.06</v>
          </cell>
          <cell r="AR359">
            <v>358.16</v>
          </cell>
          <cell r="AS359">
            <v>366.27</v>
          </cell>
          <cell r="AT359">
            <v>374.38</v>
          </cell>
          <cell r="AU359">
            <v>382.48</v>
          </cell>
          <cell r="AV359">
            <v>390.59</v>
          </cell>
          <cell r="AW359">
            <v>398.69</v>
          </cell>
          <cell r="AX359">
            <v>406.8</v>
          </cell>
          <cell r="AY359">
            <v>414.91</v>
          </cell>
          <cell r="AZ359">
            <v>423.01</v>
          </cell>
          <cell r="BA359">
            <v>431.12</v>
          </cell>
          <cell r="BB359">
            <v>439.22</v>
          </cell>
          <cell r="BC359">
            <v>398.69</v>
          </cell>
          <cell r="BD359">
            <v>193</v>
          </cell>
          <cell r="BE359">
            <v>353.9</v>
          </cell>
          <cell r="BF359">
            <v>365.25</v>
          </cell>
          <cell r="BG359">
            <v>376.6</v>
          </cell>
          <cell r="BH359">
            <v>387.94</v>
          </cell>
          <cell r="BI359">
            <v>399.29</v>
          </cell>
          <cell r="BJ359">
            <v>410.64</v>
          </cell>
          <cell r="BK359">
            <v>421.99</v>
          </cell>
          <cell r="BL359">
            <v>433.34</v>
          </cell>
          <cell r="BM359">
            <v>444.69</v>
          </cell>
          <cell r="BN359">
            <v>456.04</v>
          </cell>
          <cell r="BO359">
            <v>467.38</v>
          </cell>
          <cell r="BP359">
            <v>478.73</v>
          </cell>
          <cell r="BQ359">
            <v>490.08</v>
          </cell>
          <cell r="BR359">
            <v>501.43</v>
          </cell>
          <cell r="BS359">
            <v>512.78</v>
          </cell>
          <cell r="BT359">
            <v>524.13</v>
          </cell>
          <cell r="BU359">
            <v>535.47</v>
          </cell>
          <cell r="BV359">
            <v>546.82000000000005</v>
          </cell>
          <cell r="BW359">
            <v>558.16999999999996</v>
          </cell>
          <cell r="BX359">
            <v>569.52</v>
          </cell>
          <cell r="BY359">
            <v>580.87</v>
          </cell>
          <cell r="BZ359">
            <v>592.22</v>
          </cell>
          <cell r="CA359">
            <v>603.55999999999995</v>
          </cell>
          <cell r="CB359">
            <v>614.91</v>
          </cell>
          <cell r="CC359">
            <v>558.16999999999996</v>
          </cell>
        </row>
        <row r="360">
          <cell r="AD360">
            <v>194</v>
          </cell>
          <cell r="AE360">
            <v>254.09</v>
          </cell>
          <cell r="AF360">
            <v>262.24</v>
          </cell>
          <cell r="AG360">
            <v>270.39</v>
          </cell>
          <cell r="AH360">
            <v>278.54000000000002</v>
          </cell>
          <cell r="AI360">
            <v>286.68</v>
          </cell>
          <cell r="AJ360">
            <v>294.83</v>
          </cell>
          <cell r="AK360">
            <v>302.98</v>
          </cell>
          <cell r="AL360">
            <v>311.13</v>
          </cell>
          <cell r="AM360">
            <v>319.27999999999997</v>
          </cell>
          <cell r="AN360">
            <v>327.42</v>
          </cell>
          <cell r="AO360">
            <v>335.57</v>
          </cell>
          <cell r="AP360">
            <v>343.72</v>
          </cell>
          <cell r="AQ360">
            <v>351.87</v>
          </cell>
          <cell r="AR360">
            <v>360.02</v>
          </cell>
          <cell r="AS360">
            <v>368.16</v>
          </cell>
          <cell r="AT360">
            <v>376.31</v>
          </cell>
          <cell r="AU360">
            <v>384.46</v>
          </cell>
          <cell r="AV360">
            <v>392.61</v>
          </cell>
          <cell r="AW360">
            <v>400.76</v>
          </cell>
          <cell r="AX360">
            <v>408.9</v>
          </cell>
          <cell r="AY360">
            <v>417.05</v>
          </cell>
          <cell r="AZ360">
            <v>425.2</v>
          </cell>
          <cell r="BA360">
            <v>433.35</v>
          </cell>
          <cell r="BB360">
            <v>441.5</v>
          </cell>
          <cell r="BC360">
            <v>400.76</v>
          </cell>
          <cell r="BD360">
            <v>194</v>
          </cell>
          <cell r="BE360">
            <v>355.73</v>
          </cell>
          <cell r="BF360">
            <v>367.14</v>
          </cell>
          <cell r="BG360">
            <v>378.54</v>
          </cell>
          <cell r="BH360">
            <v>389.95</v>
          </cell>
          <cell r="BI360">
            <v>401.36</v>
          </cell>
          <cell r="BJ360">
            <v>412.76</v>
          </cell>
          <cell r="BK360">
            <v>424.17</v>
          </cell>
          <cell r="BL360">
            <v>435.58</v>
          </cell>
          <cell r="BM360">
            <v>446.99</v>
          </cell>
          <cell r="BN360">
            <v>458.39</v>
          </cell>
          <cell r="BO360">
            <v>469.8</v>
          </cell>
          <cell r="BP360">
            <v>481.21</v>
          </cell>
          <cell r="BQ360">
            <v>492.61</v>
          </cell>
          <cell r="BR360">
            <v>504.02</v>
          </cell>
          <cell r="BS360">
            <v>515.42999999999995</v>
          </cell>
          <cell r="BT360">
            <v>526.84</v>
          </cell>
          <cell r="BU360">
            <v>538.24</v>
          </cell>
          <cell r="BV360">
            <v>549.65</v>
          </cell>
          <cell r="BW360">
            <v>561.05999999999995</v>
          </cell>
          <cell r="BX360">
            <v>572.47</v>
          </cell>
          <cell r="BY360">
            <v>583.87</v>
          </cell>
          <cell r="BZ360">
            <v>595.28</v>
          </cell>
          <cell r="CA360">
            <v>606.69000000000005</v>
          </cell>
          <cell r="CB360">
            <v>618.09</v>
          </cell>
          <cell r="CC360">
            <v>561.05999999999995</v>
          </cell>
        </row>
        <row r="361">
          <cell r="AD361">
            <v>195</v>
          </cell>
          <cell r="AE361">
            <v>255.4</v>
          </cell>
          <cell r="AF361">
            <v>263.58999999999997</v>
          </cell>
          <cell r="AG361">
            <v>271.77999999999997</v>
          </cell>
          <cell r="AH361">
            <v>279.97000000000003</v>
          </cell>
          <cell r="AI361">
            <v>288.16000000000003</v>
          </cell>
          <cell r="AJ361">
            <v>296.35000000000002</v>
          </cell>
          <cell r="AK361">
            <v>304.54000000000002</v>
          </cell>
          <cell r="AL361">
            <v>312.73</v>
          </cell>
          <cell r="AM361">
            <v>320.92</v>
          </cell>
          <cell r="AN361">
            <v>329.11</v>
          </cell>
          <cell r="AO361">
            <v>337.3</v>
          </cell>
          <cell r="AP361">
            <v>345.49</v>
          </cell>
          <cell r="AQ361">
            <v>353.68</v>
          </cell>
          <cell r="AR361">
            <v>361.87</v>
          </cell>
          <cell r="AS361">
            <v>370.06</v>
          </cell>
          <cell r="AT361">
            <v>378.25</v>
          </cell>
          <cell r="AU361">
            <v>386.44</v>
          </cell>
          <cell r="AV361">
            <v>394.63</v>
          </cell>
          <cell r="AW361">
            <v>402.82</v>
          </cell>
          <cell r="AX361">
            <v>411.01</v>
          </cell>
          <cell r="AY361">
            <v>419.2</v>
          </cell>
          <cell r="AZ361">
            <v>427.39</v>
          </cell>
          <cell r="BA361">
            <v>435.58</v>
          </cell>
          <cell r="BB361">
            <v>443.77</v>
          </cell>
          <cell r="BC361">
            <v>402.82</v>
          </cell>
          <cell r="BD361">
            <v>195</v>
          </cell>
          <cell r="BE361">
            <v>357.56</v>
          </cell>
          <cell r="BF361">
            <v>369.02</v>
          </cell>
          <cell r="BG361">
            <v>380.49</v>
          </cell>
          <cell r="BH361">
            <v>391.95</v>
          </cell>
          <cell r="BI361">
            <v>403.42</v>
          </cell>
          <cell r="BJ361">
            <v>414.89</v>
          </cell>
          <cell r="BK361">
            <v>426.35</v>
          </cell>
          <cell r="BL361">
            <v>437.82</v>
          </cell>
          <cell r="BM361">
            <v>449.29</v>
          </cell>
          <cell r="BN361">
            <v>460.75</v>
          </cell>
          <cell r="BO361">
            <v>472.22</v>
          </cell>
          <cell r="BP361">
            <v>483.68</v>
          </cell>
          <cell r="BQ361">
            <v>495.15</v>
          </cell>
          <cell r="BR361">
            <v>506.62</v>
          </cell>
          <cell r="BS361">
            <v>518.08000000000004</v>
          </cell>
          <cell r="BT361">
            <v>529.54999999999995</v>
          </cell>
          <cell r="BU361">
            <v>541.01</v>
          </cell>
          <cell r="BV361">
            <v>552.48</v>
          </cell>
          <cell r="BW361">
            <v>563.95000000000005</v>
          </cell>
          <cell r="BX361">
            <v>575.41</v>
          </cell>
          <cell r="BY361">
            <v>586.88</v>
          </cell>
          <cell r="BZ361">
            <v>598.34</v>
          </cell>
          <cell r="CA361">
            <v>609.80999999999995</v>
          </cell>
          <cell r="CB361">
            <v>621.28</v>
          </cell>
          <cell r="CC361">
            <v>563.94000000000005</v>
          </cell>
        </row>
        <row r="362">
          <cell r="AD362">
            <v>196</v>
          </cell>
          <cell r="AE362">
            <v>256.7</v>
          </cell>
          <cell r="AF362">
            <v>264.94</v>
          </cell>
          <cell r="AG362">
            <v>273.17</v>
          </cell>
          <cell r="AH362">
            <v>281.39999999999998</v>
          </cell>
          <cell r="AI362">
            <v>289.63</v>
          </cell>
          <cell r="AJ362">
            <v>297.86</v>
          </cell>
          <cell r="AK362">
            <v>306.10000000000002</v>
          </cell>
          <cell r="AL362">
            <v>314.33</v>
          </cell>
          <cell r="AM362">
            <v>322.56</v>
          </cell>
          <cell r="AN362">
            <v>330.79</v>
          </cell>
          <cell r="AO362">
            <v>339.02</v>
          </cell>
          <cell r="AP362">
            <v>347.26</v>
          </cell>
          <cell r="AQ362">
            <v>355.49</v>
          </cell>
          <cell r="AR362">
            <v>363.72</v>
          </cell>
          <cell r="AS362">
            <v>371.95</v>
          </cell>
          <cell r="AT362">
            <v>380.18</v>
          </cell>
          <cell r="AU362">
            <v>388.42</v>
          </cell>
          <cell r="AV362">
            <v>396.65</v>
          </cell>
          <cell r="AW362">
            <v>404.88</v>
          </cell>
          <cell r="AX362">
            <v>413.11</v>
          </cell>
          <cell r="AY362">
            <v>421.34</v>
          </cell>
          <cell r="AZ362">
            <v>429.58</v>
          </cell>
          <cell r="BA362">
            <v>437.81</v>
          </cell>
          <cell r="BB362">
            <v>446.04</v>
          </cell>
          <cell r="BC362">
            <v>404.88</v>
          </cell>
          <cell r="BD362">
            <v>196</v>
          </cell>
          <cell r="BE362">
            <v>359.39</v>
          </cell>
          <cell r="BF362">
            <v>370.91</v>
          </cell>
          <cell r="BG362">
            <v>382.44</v>
          </cell>
          <cell r="BH362">
            <v>393.96</v>
          </cell>
          <cell r="BI362">
            <v>405.49</v>
          </cell>
          <cell r="BJ362">
            <v>417.01</v>
          </cell>
          <cell r="BK362">
            <v>428.53</v>
          </cell>
          <cell r="BL362">
            <v>440.06</v>
          </cell>
          <cell r="BM362">
            <v>451.58</v>
          </cell>
          <cell r="BN362">
            <v>463.11</v>
          </cell>
          <cell r="BO362">
            <v>474.63</v>
          </cell>
          <cell r="BP362">
            <v>486.16</v>
          </cell>
          <cell r="BQ362">
            <v>497.68</v>
          </cell>
          <cell r="BR362">
            <v>509.21</v>
          </cell>
          <cell r="BS362">
            <v>520.73</v>
          </cell>
          <cell r="BT362">
            <v>532.26</v>
          </cell>
          <cell r="BU362">
            <v>543.78</v>
          </cell>
          <cell r="BV362">
            <v>555.30999999999995</v>
          </cell>
          <cell r="BW362">
            <v>566.83000000000004</v>
          </cell>
          <cell r="BX362">
            <v>578.36</v>
          </cell>
          <cell r="BY362">
            <v>589.88</v>
          </cell>
          <cell r="BZ362">
            <v>601.41</v>
          </cell>
          <cell r="CA362">
            <v>612.92999999999995</v>
          </cell>
          <cell r="CB362">
            <v>624.46</v>
          </cell>
          <cell r="CC362">
            <v>566.83000000000004</v>
          </cell>
        </row>
        <row r="363">
          <cell r="AD363">
            <v>197</v>
          </cell>
          <cell r="AE363">
            <v>258.01</v>
          </cell>
          <cell r="AF363">
            <v>266.27999999999997</v>
          </cell>
          <cell r="AG363">
            <v>274.56</v>
          </cell>
          <cell r="AH363">
            <v>282.83</v>
          </cell>
          <cell r="AI363">
            <v>291.11</v>
          </cell>
          <cell r="AJ363">
            <v>299.38</v>
          </cell>
          <cell r="AK363">
            <v>307.64999999999998</v>
          </cell>
          <cell r="AL363">
            <v>315.93</v>
          </cell>
          <cell r="AM363">
            <v>324.2</v>
          </cell>
          <cell r="AN363">
            <v>332.48</v>
          </cell>
          <cell r="AO363">
            <v>340.75</v>
          </cell>
          <cell r="AP363">
            <v>349.03</v>
          </cell>
          <cell r="AQ363">
            <v>357.3</v>
          </cell>
          <cell r="AR363">
            <v>365.57</v>
          </cell>
          <cell r="AS363">
            <v>373.85</v>
          </cell>
          <cell r="AT363">
            <v>382.12</v>
          </cell>
          <cell r="AU363">
            <v>390.4</v>
          </cell>
          <cell r="AV363">
            <v>398.67</v>
          </cell>
          <cell r="AW363">
            <v>406.94</v>
          </cell>
          <cell r="AX363">
            <v>415.22</v>
          </cell>
          <cell r="AY363">
            <v>423.49</v>
          </cell>
          <cell r="AZ363">
            <v>431.77</v>
          </cell>
          <cell r="BA363">
            <v>440.04</v>
          </cell>
          <cell r="BB363">
            <v>448.31</v>
          </cell>
          <cell r="BC363">
            <v>406.94</v>
          </cell>
          <cell r="BD363">
            <v>197</v>
          </cell>
          <cell r="BE363">
            <v>361.21</v>
          </cell>
          <cell r="BF363">
            <v>372.8</v>
          </cell>
          <cell r="BG363">
            <v>384.38</v>
          </cell>
          <cell r="BH363">
            <v>395.97</v>
          </cell>
          <cell r="BI363">
            <v>407.55</v>
          </cell>
          <cell r="BJ363">
            <v>419.13</v>
          </cell>
          <cell r="BK363">
            <v>430.72</v>
          </cell>
          <cell r="BL363">
            <v>442.3</v>
          </cell>
          <cell r="BM363">
            <v>453.88</v>
          </cell>
          <cell r="BN363">
            <v>465.47</v>
          </cell>
          <cell r="BO363">
            <v>477.05</v>
          </cell>
          <cell r="BP363">
            <v>488.64</v>
          </cell>
          <cell r="BQ363">
            <v>500.22</v>
          </cell>
          <cell r="BR363">
            <v>511.8</v>
          </cell>
          <cell r="BS363">
            <v>523.39</v>
          </cell>
          <cell r="BT363">
            <v>534.97</v>
          </cell>
          <cell r="BU363">
            <v>546.54999999999995</v>
          </cell>
          <cell r="BV363">
            <v>558.14</v>
          </cell>
          <cell r="BW363">
            <v>569.72</v>
          </cell>
          <cell r="BX363">
            <v>581.29999999999995</v>
          </cell>
          <cell r="BY363">
            <v>592.89</v>
          </cell>
          <cell r="BZ363">
            <v>604.47</v>
          </cell>
          <cell r="CA363">
            <v>616.04999999999995</v>
          </cell>
          <cell r="CB363">
            <v>627.64</v>
          </cell>
          <cell r="CC363">
            <v>569.72</v>
          </cell>
        </row>
        <row r="364">
          <cell r="AD364">
            <v>198</v>
          </cell>
          <cell r="AE364">
            <v>259.32</v>
          </cell>
          <cell r="AF364">
            <v>267.63</v>
          </cell>
          <cell r="AG364">
            <v>275.95</v>
          </cell>
          <cell r="AH364">
            <v>284.27</v>
          </cell>
          <cell r="AI364">
            <v>292.58</v>
          </cell>
          <cell r="AJ364">
            <v>300.89999999999998</v>
          </cell>
          <cell r="AK364">
            <v>309.20999999999998</v>
          </cell>
          <cell r="AL364">
            <v>317.52999999999997</v>
          </cell>
          <cell r="AM364">
            <v>325.85000000000002</v>
          </cell>
          <cell r="AN364">
            <v>334.16</v>
          </cell>
          <cell r="AO364">
            <v>342.48</v>
          </cell>
          <cell r="AP364">
            <v>350.79</v>
          </cell>
          <cell r="AQ364">
            <v>359.11</v>
          </cell>
          <cell r="AR364">
            <v>367.43</v>
          </cell>
          <cell r="AS364">
            <v>375.74</v>
          </cell>
          <cell r="AT364">
            <v>384.06</v>
          </cell>
          <cell r="AU364">
            <v>392.37</v>
          </cell>
          <cell r="AV364">
            <v>400.69</v>
          </cell>
          <cell r="AW364">
            <v>409.01</v>
          </cell>
          <cell r="AX364">
            <v>417.32</v>
          </cell>
          <cell r="AY364">
            <v>425.64</v>
          </cell>
          <cell r="AZ364">
            <v>433.95</v>
          </cell>
          <cell r="BA364">
            <v>442.27</v>
          </cell>
          <cell r="BB364">
            <v>450.59</v>
          </cell>
          <cell r="BC364">
            <v>409.01</v>
          </cell>
          <cell r="BD364">
            <v>198</v>
          </cell>
          <cell r="BE364">
            <v>363.04</v>
          </cell>
          <cell r="BF364">
            <v>374.69</v>
          </cell>
          <cell r="BG364">
            <v>386.33</v>
          </cell>
          <cell r="BH364">
            <v>397.97</v>
          </cell>
          <cell r="BI364">
            <v>409.61</v>
          </cell>
          <cell r="BJ364">
            <v>421.26</v>
          </cell>
          <cell r="BK364">
            <v>432.9</v>
          </cell>
          <cell r="BL364">
            <v>444.54</v>
          </cell>
          <cell r="BM364">
            <v>456.18</v>
          </cell>
          <cell r="BN364">
            <v>467.83</v>
          </cell>
          <cell r="BO364">
            <v>479.47</v>
          </cell>
          <cell r="BP364">
            <v>491.11</v>
          </cell>
          <cell r="BQ364">
            <v>502.75</v>
          </cell>
          <cell r="BR364">
            <v>514.4</v>
          </cell>
          <cell r="BS364">
            <v>526.04</v>
          </cell>
          <cell r="BT364">
            <v>537.67999999999995</v>
          </cell>
          <cell r="BU364">
            <v>549.32000000000005</v>
          </cell>
          <cell r="BV364">
            <v>560.97</v>
          </cell>
          <cell r="BW364">
            <v>572.61</v>
          </cell>
          <cell r="BX364">
            <v>584.25</v>
          </cell>
          <cell r="BY364">
            <v>595.89</v>
          </cell>
          <cell r="BZ364">
            <v>607.53</v>
          </cell>
          <cell r="CA364">
            <v>619.17999999999995</v>
          </cell>
          <cell r="CB364">
            <v>630.82000000000005</v>
          </cell>
          <cell r="CC364">
            <v>572.61</v>
          </cell>
        </row>
        <row r="365">
          <cell r="AD365">
            <v>199</v>
          </cell>
          <cell r="AE365">
            <v>260.62</v>
          </cell>
          <cell r="AF365">
            <v>268.98</v>
          </cell>
          <cell r="AG365">
            <v>277.33999999999997</v>
          </cell>
          <cell r="AH365">
            <v>285.7</v>
          </cell>
          <cell r="AI365">
            <v>294.06</v>
          </cell>
          <cell r="AJ365">
            <v>302.41000000000003</v>
          </cell>
          <cell r="AK365">
            <v>310.77</v>
          </cell>
          <cell r="AL365">
            <v>319.13</v>
          </cell>
          <cell r="AM365">
            <v>327.49</v>
          </cell>
          <cell r="AN365">
            <v>335.85</v>
          </cell>
          <cell r="AO365">
            <v>344.2</v>
          </cell>
          <cell r="AP365">
            <v>352.56</v>
          </cell>
          <cell r="AQ365">
            <v>360.92</v>
          </cell>
          <cell r="AR365">
            <v>369.28</v>
          </cell>
          <cell r="AS365">
            <v>377.64</v>
          </cell>
          <cell r="AT365">
            <v>385.99</v>
          </cell>
          <cell r="AU365">
            <v>394.35</v>
          </cell>
          <cell r="AV365">
            <v>402.71</v>
          </cell>
          <cell r="AW365">
            <v>411.07</v>
          </cell>
          <cell r="AX365">
            <v>419.43</v>
          </cell>
          <cell r="AY365">
            <v>427.78</v>
          </cell>
          <cell r="AZ365">
            <v>436.14</v>
          </cell>
          <cell r="BA365">
            <v>444.5</v>
          </cell>
          <cell r="BB365">
            <v>452.86</v>
          </cell>
          <cell r="BC365">
            <v>411.07</v>
          </cell>
          <cell r="BD365">
            <v>199</v>
          </cell>
          <cell r="BE365">
            <v>364.87</v>
          </cell>
          <cell r="BF365">
            <v>376.57</v>
          </cell>
          <cell r="BG365">
            <v>388.28</v>
          </cell>
          <cell r="BH365">
            <v>399.98</v>
          </cell>
          <cell r="BI365">
            <v>411.68</v>
          </cell>
          <cell r="BJ365">
            <v>423.38</v>
          </cell>
          <cell r="BK365">
            <v>435.08</v>
          </cell>
          <cell r="BL365">
            <v>446.78</v>
          </cell>
          <cell r="BM365">
            <v>458.48</v>
          </cell>
          <cell r="BN365">
            <v>470.18</v>
          </cell>
          <cell r="BO365">
            <v>481.89</v>
          </cell>
          <cell r="BP365">
            <v>493.59</v>
          </cell>
          <cell r="BQ365">
            <v>505.29</v>
          </cell>
          <cell r="BR365">
            <v>516.99</v>
          </cell>
          <cell r="BS365">
            <v>528.69000000000005</v>
          </cell>
          <cell r="BT365">
            <v>540.39</v>
          </cell>
          <cell r="BU365">
            <v>552.09</v>
          </cell>
          <cell r="BV365">
            <v>563.79</v>
          </cell>
          <cell r="BW365">
            <v>575.49</v>
          </cell>
          <cell r="BX365">
            <v>587.20000000000005</v>
          </cell>
          <cell r="BY365">
            <v>598.9</v>
          </cell>
          <cell r="BZ365">
            <v>610.6</v>
          </cell>
          <cell r="CA365">
            <v>622.29999999999995</v>
          </cell>
          <cell r="CB365">
            <v>634</v>
          </cell>
          <cell r="CC365">
            <v>575.49</v>
          </cell>
        </row>
        <row r="366">
          <cell r="AD366">
            <v>200</v>
          </cell>
          <cell r="AE366">
            <v>261.93</v>
          </cell>
          <cell r="AF366">
            <v>270.33</v>
          </cell>
          <cell r="AG366">
            <v>278.73</v>
          </cell>
          <cell r="AH366">
            <v>287.13</v>
          </cell>
          <cell r="AI366">
            <v>295.52999999999997</v>
          </cell>
          <cell r="AJ366">
            <v>303.93</v>
          </cell>
          <cell r="AK366">
            <v>312.33</v>
          </cell>
          <cell r="AL366">
            <v>320.73</v>
          </cell>
          <cell r="AM366">
            <v>329.13</v>
          </cell>
          <cell r="AN366">
            <v>337.53</v>
          </cell>
          <cell r="AO366">
            <v>345.93</v>
          </cell>
          <cell r="AP366">
            <v>354.33</v>
          </cell>
          <cell r="AQ366">
            <v>362.73</v>
          </cell>
          <cell r="AR366">
            <v>371.13</v>
          </cell>
          <cell r="AS366">
            <v>379.53</v>
          </cell>
          <cell r="AT366">
            <v>387.93</v>
          </cell>
          <cell r="AU366">
            <v>396.33</v>
          </cell>
          <cell r="AV366">
            <v>404.73</v>
          </cell>
          <cell r="AW366">
            <v>413.13</v>
          </cell>
          <cell r="AX366">
            <v>421.53</v>
          </cell>
          <cell r="AY366">
            <v>429.93</v>
          </cell>
          <cell r="AZ366">
            <v>438.33</v>
          </cell>
          <cell r="BA366">
            <v>446.73</v>
          </cell>
          <cell r="BB366">
            <v>455.13</v>
          </cell>
          <cell r="BC366">
            <v>413.13</v>
          </cell>
          <cell r="BD366">
            <v>200</v>
          </cell>
          <cell r="BE366">
            <v>366.7</v>
          </cell>
          <cell r="BF366">
            <v>378.46</v>
          </cell>
          <cell r="BG366">
            <v>390.22</v>
          </cell>
          <cell r="BH366">
            <v>401.98</v>
          </cell>
          <cell r="BI366">
            <v>413.74</v>
          </cell>
          <cell r="BJ366">
            <v>425.5</v>
          </cell>
          <cell r="BK366">
            <v>437.26</v>
          </cell>
          <cell r="BL366">
            <v>449.02</v>
          </cell>
          <cell r="BM366">
            <v>460.78</v>
          </cell>
          <cell r="BN366">
            <v>472.54</v>
          </cell>
          <cell r="BO366">
            <v>484.3</v>
          </cell>
          <cell r="BP366">
            <v>496.06</v>
          </cell>
          <cell r="BQ366">
            <v>507.82</v>
          </cell>
          <cell r="BR366">
            <v>519.58000000000004</v>
          </cell>
          <cell r="BS366">
            <v>531.34</v>
          </cell>
          <cell r="BT366">
            <v>543.1</v>
          </cell>
          <cell r="BU366">
            <v>554.86</v>
          </cell>
          <cell r="BV366">
            <v>566.62</v>
          </cell>
          <cell r="BW366">
            <v>578.38</v>
          </cell>
          <cell r="BX366">
            <v>590.14</v>
          </cell>
          <cell r="BY366">
            <v>601.9</v>
          </cell>
          <cell r="BZ366">
            <v>613.66</v>
          </cell>
          <cell r="CA366">
            <v>625.41999999999996</v>
          </cell>
          <cell r="CB366">
            <v>637.17999999999995</v>
          </cell>
          <cell r="CC366">
            <v>578.38</v>
          </cell>
        </row>
        <row r="370">
          <cell r="AD370">
            <v>1</v>
          </cell>
          <cell r="AE370">
            <v>2.2999999999999998</v>
          </cell>
          <cell r="AF370">
            <v>2.33</v>
          </cell>
          <cell r="AG370">
            <v>2.36</v>
          </cell>
          <cell r="AH370">
            <v>2.39</v>
          </cell>
          <cell r="AI370">
            <v>2.42</v>
          </cell>
          <cell r="AJ370">
            <v>2.4500000000000002</v>
          </cell>
          <cell r="AK370">
            <v>2.48</v>
          </cell>
          <cell r="AL370">
            <v>2.5</v>
          </cell>
          <cell r="AM370">
            <v>2.5299999999999998</v>
          </cell>
          <cell r="AN370">
            <v>2.56</v>
          </cell>
          <cell r="AO370">
            <v>2.59</v>
          </cell>
          <cell r="AP370">
            <v>2.62</v>
          </cell>
          <cell r="AQ370">
            <v>2.65</v>
          </cell>
          <cell r="AR370">
            <v>2.68</v>
          </cell>
          <cell r="AS370">
            <v>2.71</v>
          </cell>
          <cell r="AT370">
            <v>2.73</v>
          </cell>
          <cell r="AU370">
            <v>2.76</v>
          </cell>
          <cell r="AV370">
            <v>2.79</v>
          </cell>
          <cell r="AW370">
            <v>2.82</v>
          </cell>
          <cell r="AX370">
            <v>2.85</v>
          </cell>
          <cell r="AY370">
            <v>2.88</v>
          </cell>
          <cell r="AZ370">
            <v>2.91</v>
          </cell>
          <cell r="BA370">
            <v>2.93</v>
          </cell>
          <cell r="BB370">
            <v>2.96</v>
          </cell>
          <cell r="BC370">
            <v>2.82</v>
          </cell>
          <cell r="BD370">
            <v>1</v>
          </cell>
          <cell r="BE370">
            <v>3.22</v>
          </cell>
          <cell r="BF370">
            <v>3.27</v>
          </cell>
          <cell r="BG370">
            <v>3.31</v>
          </cell>
          <cell r="BH370">
            <v>3.35</v>
          </cell>
          <cell r="BI370">
            <v>3.39</v>
          </cell>
          <cell r="BJ370">
            <v>3.43</v>
          </cell>
          <cell r="BK370">
            <v>3.47</v>
          </cell>
          <cell r="BL370">
            <v>3.51</v>
          </cell>
          <cell r="BM370">
            <v>3.55</v>
          </cell>
          <cell r="BN370">
            <v>3.59</v>
          </cell>
          <cell r="BO370">
            <v>3.63</v>
          </cell>
          <cell r="BP370">
            <v>3.67</v>
          </cell>
          <cell r="BQ370">
            <v>3.71</v>
          </cell>
          <cell r="BR370">
            <v>3.75</v>
          </cell>
          <cell r="BS370">
            <v>3.79</v>
          </cell>
          <cell r="BT370">
            <v>3.83</v>
          </cell>
          <cell r="BU370">
            <v>3.87</v>
          </cell>
          <cell r="BV370">
            <v>3.91</v>
          </cell>
          <cell r="BW370">
            <v>3.95</v>
          </cell>
          <cell r="BX370">
            <v>3.99</v>
          </cell>
          <cell r="BY370">
            <v>4.03</v>
          </cell>
          <cell r="BZ370">
            <v>4.07</v>
          </cell>
          <cell r="CA370">
            <v>4.1100000000000003</v>
          </cell>
          <cell r="CB370">
            <v>4.1500000000000004</v>
          </cell>
          <cell r="CC370">
            <v>3.95</v>
          </cell>
        </row>
        <row r="371">
          <cell r="AD371">
            <v>2</v>
          </cell>
          <cell r="AE371">
            <v>3.01</v>
          </cell>
          <cell r="AF371">
            <v>3.07</v>
          </cell>
          <cell r="AG371">
            <v>3.12</v>
          </cell>
          <cell r="AH371">
            <v>3.18</v>
          </cell>
          <cell r="AI371">
            <v>3.24</v>
          </cell>
          <cell r="AJ371">
            <v>3.29</v>
          </cell>
          <cell r="AK371">
            <v>3.35</v>
          </cell>
          <cell r="AL371">
            <v>3.41</v>
          </cell>
          <cell r="AM371">
            <v>3.47</v>
          </cell>
          <cell r="AN371">
            <v>3.52</v>
          </cell>
          <cell r="AO371">
            <v>3.58</v>
          </cell>
          <cell r="AP371">
            <v>3.64</v>
          </cell>
          <cell r="AQ371">
            <v>3.7</v>
          </cell>
          <cell r="AR371">
            <v>3.75</v>
          </cell>
          <cell r="AS371">
            <v>3.81</v>
          </cell>
          <cell r="AT371">
            <v>3.87</v>
          </cell>
          <cell r="AU371">
            <v>3.93</v>
          </cell>
          <cell r="AV371">
            <v>3.98</v>
          </cell>
          <cell r="AW371">
            <v>4.04</v>
          </cell>
          <cell r="AX371">
            <v>4.0999999999999996</v>
          </cell>
          <cell r="AY371">
            <v>4.1500000000000004</v>
          </cell>
          <cell r="AZ371">
            <v>4.21</v>
          </cell>
          <cell r="BA371">
            <v>4.2699999999999996</v>
          </cell>
          <cell r="BB371">
            <v>4.33</v>
          </cell>
          <cell r="BC371">
            <v>4.04</v>
          </cell>
          <cell r="BD371">
            <v>2</v>
          </cell>
          <cell r="BE371">
            <v>4.21</v>
          </cell>
          <cell r="BF371">
            <v>4.29</v>
          </cell>
          <cell r="BG371">
            <v>4.37</v>
          </cell>
          <cell r="BH371">
            <v>4.45</v>
          </cell>
          <cell r="BI371">
            <v>4.53</v>
          </cell>
          <cell r="BJ371">
            <v>4.6100000000000003</v>
          </cell>
          <cell r="BK371">
            <v>4.6900000000000004</v>
          </cell>
          <cell r="BL371">
            <v>4.7699999999999996</v>
          </cell>
          <cell r="BM371">
            <v>4.8499999999999996</v>
          </cell>
          <cell r="BN371">
            <v>4.93</v>
          </cell>
          <cell r="BO371">
            <v>5.01</v>
          </cell>
          <cell r="BP371">
            <v>5.09</v>
          </cell>
          <cell r="BQ371">
            <v>5.17</v>
          </cell>
          <cell r="BR371">
            <v>5.25</v>
          </cell>
          <cell r="BS371">
            <v>5.34</v>
          </cell>
          <cell r="BT371">
            <v>5.42</v>
          </cell>
          <cell r="BU371">
            <v>5.5</v>
          </cell>
          <cell r="BV371">
            <v>5.58</v>
          </cell>
          <cell r="BW371">
            <v>5.66</v>
          </cell>
          <cell r="BX371">
            <v>5.74</v>
          </cell>
          <cell r="BY371">
            <v>5.82</v>
          </cell>
          <cell r="BZ371">
            <v>5.9</v>
          </cell>
          <cell r="CA371">
            <v>5.98</v>
          </cell>
          <cell r="CB371">
            <v>6.06</v>
          </cell>
          <cell r="CC371">
            <v>5.66</v>
          </cell>
        </row>
        <row r="372">
          <cell r="AD372">
            <v>3</v>
          </cell>
          <cell r="AE372">
            <v>3.71</v>
          </cell>
          <cell r="AF372">
            <v>3.8</v>
          </cell>
          <cell r="AG372">
            <v>3.88</v>
          </cell>
          <cell r="AH372">
            <v>3.97</v>
          </cell>
          <cell r="AI372">
            <v>4.0599999999999996</v>
          </cell>
          <cell r="AJ372">
            <v>4.1399999999999997</v>
          </cell>
          <cell r="AK372">
            <v>4.2300000000000004</v>
          </cell>
          <cell r="AL372">
            <v>4.3099999999999996</v>
          </cell>
          <cell r="AM372">
            <v>4.4000000000000004</v>
          </cell>
          <cell r="AN372">
            <v>4.49</v>
          </cell>
          <cell r="AO372">
            <v>4.57</v>
          </cell>
          <cell r="AP372">
            <v>4.66</v>
          </cell>
          <cell r="AQ372">
            <v>4.74</v>
          </cell>
          <cell r="AR372">
            <v>4.83</v>
          </cell>
          <cell r="AS372">
            <v>4.92</v>
          </cell>
          <cell r="AT372">
            <v>5</v>
          </cell>
          <cell r="AU372">
            <v>5.09</v>
          </cell>
          <cell r="AV372">
            <v>5.17</v>
          </cell>
          <cell r="AW372">
            <v>5.26</v>
          </cell>
          <cell r="AX372">
            <v>5.35</v>
          </cell>
          <cell r="AY372">
            <v>5.43</v>
          </cell>
          <cell r="AZ372">
            <v>5.52</v>
          </cell>
          <cell r="BA372">
            <v>5.6</v>
          </cell>
          <cell r="BB372">
            <v>5.69</v>
          </cell>
          <cell r="BC372">
            <v>5.26</v>
          </cell>
          <cell r="BD372">
            <v>3</v>
          </cell>
          <cell r="BE372">
            <v>5.2</v>
          </cell>
          <cell r="BF372">
            <v>5.32</v>
          </cell>
          <cell r="BG372">
            <v>5.44</v>
          </cell>
          <cell r="BH372">
            <v>5.56</v>
          </cell>
          <cell r="BI372">
            <v>5.68</v>
          </cell>
          <cell r="BJ372">
            <v>5.8</v>
          </cell>
          <cell r="BK372">
            <v>5.92</v>
          </cell>
          <cell r="BL372">
            <v>6.04</v>
          </cell>
          <cell r="BM372">
            <v>6.16</v>
          </cell>
          <cell r="BN372">
            <v>6.28</v>
          </cell>
          <cell r="BO372">
            <v>6.4</v>
          </cell>
          <cell r="BP372">
            <v>6.52</v>
          </cell>
          <cell r="BQ372">
            <v>6.64</v>
          </cell>
          <cell r="BR372">
            <v>6.76</v>
          </cell>
          <cell r="BS372">
            <v>6.88</v>
          </cell>
          <cell r="BT372">
            <v>7</v>
          </cell>
          <cell r="BU372">
            <v>7.12</v>
          </cell>
          <cell r="BV372">
            <v>7.24</v>
          </cell>
          <cell r="BW372">
            <v>7.36</v>
          </cell>
          <cell r="BX372">
            <v>7.48</v>
          </cell>
          <cell r="BY372">
            <v>7.61</v>
          </cell>
          <cell r="BZ372">
            <v>7.73</v>
          </cell>
          <cell r="CA372">
            <v>7.85</v>
          </cell>
          <cell r="CB372">
            <v>7.97</v>
          </cell>
          <cell r="CC372">
            <v>7.36</v>
          </cell>
        </row>
        <row r="373">
          <cell r="AD373">
            <v>4</v>
          </cell>
          <cell r="AE373">
            <v>4.42</v>
          </cell>
          <cell r="AF373">
            <v>4.53</v>
          </cell>
          <cell r="AG373">
            <v>4.6500000000000004</v>
          </cell>
          <cell r="AH373">
            <v>4.76</v>
          </cell>
          <cell r="AI373">
            <v>4.88</v>
          </cell>
          <cell r="AJ373">
            <v>4.99</v>
          </cell>
          <cell r="AK373">
            <v>5.0999999999999996</v>
          </cell>
          <cell r="AL373">
            <v>5.22</v>
          </cell>
          <cell r="AM373">
            <v>5.33</v>
          </cell>
          <cell r="AN373">
            <v>5.45</v>
          </cell>
          <cell r="AO373">
            <v>5.56</v>
          </cell>
          <cell r="AP373">
            <v>5.68</v>
          </cell>
          <cell r="AQ373">
            <v>5.79</v>
          </cell>
          <cell r="AR373">
            <v>5.91</v>
          </cell>
          <cell r="AS373">
            <v>6.02</v>
          </cell>
          <cell r="AT373">
            <v>6.14</v>
          </cell>
          <cell r="AU373">
            <v>6.25</v>
          </cell>
          <cell r="AV373">
            <v>6.37</v>
          </cell>
          <cell r="AW373">
            <v>6.48</v>
          </cell>
          <cell r="AX373">
            <v>6.6</v>
          </cell>
          <cell r="AY373">
            <v>6.71</v>
          </cell>
          <cell r="AZ373">
            <v>6.82</v>
          </cell>
          <cell r="BA373">
            <v>6.94</v>
          </cell>
          <cell r="BB373">
            <v>7.05</v>
          </cell>
          <cell r="BC373">
            <v>6.48</v>
          </cell>
          <cell r="BD373">
            <v>4</v>
          </cell>
          <cell r="BE373">
            <v>6.18</v>
          </cell>
          <cell r="BF373">
            <v>6.34</v>
          </cell>
          <cell r="BG373">
            <v>6.5</v>
          </cell>
          <cell r="BH373">
            <v>6.67</v>
          </cell>
          <cell r="BI373">
            <v>6.83</v>
          </cell>
          <cell r="BJ373">
            <v>6.99</v>
          </cell>
          <cell r="BK373">
            <v>7.15</v>
          </cell>
          <cell r="BL373">
            <v>7.31</v>
          </cell>
          <cell r="BM373">
            <v>7.47</v>
          </cell>
          <cell r="BN373">
            <v>7.63</v>
          </cell>
          <cell r="BO373">
            <v>7.79</v>
          </cell>
          <cell r="BP373">
            <v>7.95</v>
          </cell>
          <cell r="BQ373">
            <v>8.11</v>
          </cell>
          <cell r="BR373">
            <v>8.27</v>
          </cell>
          <cell r="BS373">
            <v>8.43</v>
          </cell>
          <cell r="BT373">
            <v>8.59</v>
          </cell>
          <cell r="BU373">
            <v>8.75</v>
          </cell>
          <cell r="BV373">
            <v>8.91</v>
          </cell>
          <cell r="BW373">
            <v>9.07</v>
          </cell>
          <cell r="BX373">
            <v>9.23</v>
          </cell>
          <cell r="BY373">
            <v>9.39</v>
          </cell>
          <cell r="BZ373">
            <v>9.5500000000000007</v>
          </cell>
          <cell r="CA373">
            <v>9.7100000000000009</v>
          </cell>
          <cell r="CB373">
            <v>9.8800000000000008</v>
          </cell>
          <cell r="CC373">
            <v>9.07</v>
          </cell>
        </row>
        <row r="374">
          <cell r="AD374">
            <v>5</v>
          </cell>
          <cell r="AE374">
            <v>5.12</v>
          </cell>
          <cell r="AF374">
            <v>5.26</v>
          </cell>
          <cell r="AG374">
            <v>5.41</v>
          </cell>
          <cell r="AH374">
            <v>5.55</v>
          </cell>
          <cell r="AI374">
            <v>5.69</v>
          </cell>
          <cell r="AJ374">
            <v>5.84</v>
          </cell>
          <cell r="AK374">
            <v>5.98</v>
          </cell>
          <cell r="AL374">
            <v>6.12</v>
          </cell>
          <cell r="AM374">
            <v>6.27</v>
          </cell>
          <cell r="AN374">
            <v>6.41</v>
          </cell>
          <cell r="AO374">
            <v>6.55</v>
          </cell>
          <cell r="AP374">
            <v>6.7</v>
          </cell>
          <cell r="AQ374">
            <v>6.84</v>
          </cell>
          <cell r="AR374">
            <v>6.98</v>
          </cell>
          <cell r="AS374">
            <v>7.13</v>
          </cell>
          <cell r="AT374">
            <v>7.27</v>
          </cell>
          <cell r="AU374">
            <v>7.41</v>
          </cell>
          <cell r="AV374">
            <v>7.56</v>
          </cell>
          <cell r="AW374">
            <v>7.7</v>
          </cell>
          <cell r="AX374">
            <v>7.84</v>
          </cell>
          <cell r="AY374">
            <v>7.99</v>
          </cell>
          <cell r="AZ374">
            <v>8.1300000000000008</v>
          </cell>
          <cell r="BA374">
            <v>8.27</v>
          </cell>
          <cell r="BB374">
            <v>8.42</v>
          </cell>
          <cell r="BC374">
            <v>7.7</v>
          </cell>
          <cell r="BD374">
            <v>5</v>
          </cell>
          <cell r="BE374">
            <v>7.17</v>
          </cell>
          <cell r="BF374">
            <v>7.37</v>
          </cell>
          <cell r="BG374">
            <v>7.57</v>
          </cell>
          <cell r="BH374">
            <v>7.77</v>
          </cell>
          <cell r="BI374">
            <v>7.97</v>
          </cell>
          <cell r="BJ374">
            <v>8.17</v>
          </cell>
          <cell r="BK374">
            <v>8.3699999999999992</v>
          </cell>
          <cell r="BL374">
            <v>8.57</v>
          </cell>
          <cell r="BM374">
            <v>8.7799999999999994</v>
          </cell>
          <cell r="BN374">
            <v>8.98</v>
          </cell>
          <cell r="BO374">
            <v>9.18</v>
          </cell>
          <cell r="BP374">
            <v>9.3800000000000008</v>
          </cell>
          <cell r="BQ374">
            <v>9.58</v>
          </cell>
          <cell r="BR374">
            <v>9.7799999999999994</v>
          </cell>
          <cell r="BS374">
            <v>9.98</v>
          </cell>
          <cell r="BT374">
            <v>10.18</v>
          </cell>
          <cell r="BU374">
            <v>10.38</v>
          </cell>
          <cell r="BV374">
            <v>10.58</v>
          </cell>
          <cell r="BW374">
            <v>10.78</v>
          </cell>
          <cell r="BX374">
            <v>10.98</v>
          </cell>
          <cell r="BY374">
            <v>11.18</v>
          </cell>
          <cell r="BZ374">
            <v>11.38</v>
          </cell>
          <cell r="CA374">
            <v>11.58</v>
          </cell>
          <cell r="CB374">
            <v>11.78</v>
          </cell>
          <cell r="CC374">
            <v>10.78</v>
          </cell>
        </row>
        <row r="375">
          <cell r="AD375">
            <v>6</v>
          </cell>
          <cell r="AE375">
            <v>5.83</v>
          </cell>
          <cell r="AF375">
            <v>6</v>
          </cell>
          <cell r="AG375">
            <v>6.17</v>
          </cell>
          <cell r="AH375">
            <v>6.34</v>
          </cell>
          <cell r="AI375">
            <v>6.51</v>
          </cell>
          <cell r="AJ375">
            <v>6.69</v>
          </cell>
          <cell r="AK375">
            <v>6.86</v>
          </cell>
          <cell r="AL375">
            <v>7.03</v>
          </cell>
          <cell r="AM375">
            <v>7.2</v>
          </cell>
          <cell r="AN375">
            <v>7.37</v>
          </cell>
          <cell r="AO375">
            <v>7.55</v>
          </cell>
          <cell r="AP375">
            <v>7.72</v>
          </cell>
          <cell r="AQ375">
            <v>7.89</v>
          </cell>
          <cell r="AR375">
            <v>8.06</v>
          </cell>
          <cell r="AS375">
            <v>8.23</v>
          </cell>
          <cell r="AT375">
            <v>8.41</v>
          </cell>
          <cell r="AU375">
            <v>8.58</v>
          </cell>
          <cell r="AV375">
            <v>8.75</v>
          </cell>
          <cell r="AW375">
            <v>8.92</v>
          </cell>
          <cell r="AX375">
            <v>9.09</v>
          </cell>
          <cell r="AY375">
            <v>9.27</v>
          </cell>
          <cell r="AZ375">
            <v>9.44</v>
          </cell>
          <cell r="BA375">
            <v>9.61</v>
          </cell>
          <cell r="BB375">
            <v>9.7799999999999994</v>
          </cell>
          <cell r="BC375">
            <v>8.92</v>
          </cell>
          <cell r="BD375">
            <v>6</v>
          </cell>
          <cell r="BE375">
            <v>8.16</v>
          </cell>
          <cell r="BF375">
            <v>8.4</v>
          </cell>
          <cell r="BG375">
            <v>8.64</v>
          </cell>
          <cell r="BH375">
            <v>8.8800000000000008</v>
          </cell>
          <cell r="BI375">
            <v>9.1199999999999992</v>
          </cell>
          <cell r="BJ375">
            <v>9.36</v>
          </cell>
          <cell r="BK375">
            <v>9.6</v>
          </cell>
          <cell r="BL375">
            <v>9.84</v>
          </cell>
          <cell r="BM375">
            <v>10.08</v>
          </cell>
          <cell r="BN375">
            <v>10.32</v>
          </cell>
          <cell r="BO375">
            <v>10.56</v>
          </cell>
          <cell r="BP375">
            <v>10.8</v>
          </cell>
          <cell r="BQ375">
            <v>11.05</v>
          </cell>
          <cell r="BR375">
            <v>11.29</v>
          </cell>
          <cell r="BS375">
            <v>11.53</v>
          </cell>
          <cell r="BT375">
            <v>11.77</v>
          </cell>
          <cell r="BU375">
            <v>12.01</v>
          </cell>
          <cell r="BV375">
            <v>12.25</v>
          </cell>
          <cell r="BW375">
            <v>12.49</v>
          </cell>
          <cell r="BX375">
            <v>12.73</v>
          </cell>
          <cell r="BY375">
            <v>12.97</v>
          </cell>
          <cell r="BZ375">
            <v>13.21</v>
          </cell>
          <cell r="CA375">
            <v>13.45</v>
          </cell>
          <cell r="CB375">
            <v>13.69</v>
          </cell>
          <cell r="CC375">
            <v>12.49</v>
          </cell>
        </row>
        <row r="376">
          <cell r="AD376">
            <v>7</v>
          </cell>
          <cell r="AE376">
            <v>6.53</v>
          </cell>
          <cell r="AF376">
            <v>6.73</v>
          </cell>
          <cell r="AG376">
            <v>6.93</v>
          </cell>
          <cell r="AH376">
            <v>7.13</v>
          </cell>
          <cell r="AI376">
            <v>7.33</v>
          </cell>
          <cell r="AJ376">
            <v>7.53</v>
          </cell>
          <cell r="AK376">
            <v>7.73</v>
          </cell>
          <cell r="AL376">
            <v>7.93</v>
          </cell>
          <cell r="AM376">
            <v>8.14</v>
          </cell>
          <cell r="AN376">
            <v>8.34</v>
          </cell>
          <cell r="AO376">
            <v>8.5399999999999991</v>
          </cell>
          <cell r="AP376">
            <v>8.74</v>
          </cell>
          <cell r="AQ376">
            <v>8.94</v>
          </cell>
          <cell r="AR376">
            <v>9.14</v>
          </cell>
          <cell r="AS376">
            <v>9.34</v>
          </cell>
          <cell r="AT376">
            <v>9.5399999999999991</v>
          </cell>
          <cell r="AU376">
            <v>9.74</v>
          </cell>
          <cell r="AV376">
            <v>9.94</v>
          </cell>
          <cell r="AW376">
            <v>10.14</v>
          </cell>
          <cell r="AX376">
            <v>10.34</v>
          </cell>
          <cell r="AY376">
            <v>10.54</v>
          </cell>
          <cell r="AZ376">
            <v>10.74</v>
          </cell>
          <cell r="BA376">
            <v>10.94</v>
          </cell>
          <cell r="BB376">
            <v>11.14</v>
          </cell>
          <cell r="BC376">
            <v>10.14</v>
          </cell>
          <cell r="BD376">
            <v>7</v>
          </cell>
          <cell r="BE376">
            <v>9.14</v>
          </cell>
          <cell r="BF376">
            <v>9.42</v>
          </cell>
          <cell r="BG376">
            <v>9.6999999999999993</v>
          </cell>
          <cell r="BH376">
            <v>9.99</v>
          </cell>
          <cell r="BI376">
            <v>10.27</v>
          </cell>
          <cell r="BJ376">
            <v>10.55</v>
          </cell>
          <cell r="BK376">
            <v>10.83</v>
          </cell>
          <cell r="BL376">
            <v>11.11</v>
          </cell>
          <cell r="BM376">
            <v>11.39</v>
          </cell>
          <cell r="BN376">
            <v>11.67</v>
          </cell>
          <cell r="BO376">
            <v>11.95</v>
          </cell>
          <cell r="BP376">
            <v>12.23</v>
          </cell>
          <cell r="BQ376">
            <v>12.51</v>
          </cell>
          <cell r="BR376">
            <v>12.79</v>
          </cell>
          <cell r="BS376">
            <v>13.07</v>
          </cell>
          <cell r="BT376">
            <v>13.36</v>
          </cell>
          <cell r="BU376">
            <v>13.64</v>
          </cell>
          <cell r="BV376">
            <v>13.92</v>
          </cell>
          <cell r="BW376">
            <v>14.2</v>
          </cell>
          <cell r="BX376">
            <v>14.48</v>
          </cell>
          <cell r="BY376">
            <v>14.76</v>
          </cell>
          <cell r="BZ376">
            <v>15.04</v>
          </cell>
          <cell r="CA376">
            <v>15.32</v>
          </cell>
          <cell r="CB376">
            <v>15.6</v>
          </cell>
          <cell r="CC376">
            <v>14.2</v>
          </cell>
        </row>
        <row r="377">
          <cell r="AD377">
            <v>8</v>
          </cell>
          <cell r="AE377">
            <v>7.23</v>
          </cell>
          <cell r="AF377">
            <v>7.46</v>
          </cell>
          <cell r="AG377">
            <v>7.69</v>
          </cell>
          <cell r="AH377">
            <v>7.92</v>
          </cell>
          <cell r="AI377">
            <v>8.15</v>
          </cell>
          <cell r="AJ377">
            <v>8.3800000000000008</v>
          </cell>
          <cell r="AK377">
            <v>8.61</v>
          </cell>
          <cell r="AL377">
            <v>8.84</v>
          </cell>
          <cell r="AM377">
            <v>9.07</v>
          </cell>
          <cell r="AN377">
            <v>9.3000000000000007</v>
          </cell>
          <cell r="AO377">
            <v>9.5299999999999994</v>
          </cell>
          <cell r="AP377">
            <v>9.76</v>
          </cell>
          <cell r="AQ377">
            <v>9.99</v>
          </cell>
          <cell r="AR377">
            <v>10.220000000000001</v>
          </cell>
          <cell r="AS377">
            <v>10.45</v>
          </cell>
          <cell r="AT377">
            <v>10.67</v>
          </cell>
          <cell r="AU377">
            <v>10.9</v>
          </cell>
          <cell r="AV377">
            <v>11.13</v>
          </cell>
          <cell r="AW377">
            <v>11.36</v>
          </cell>
          <cell r="AX377">
            <v>11.59</v>
          </cell>
          <cell r="AY377">
            <v>11.82</v>
          </cell>
          <cell r="AZ377">
            <v>12.05</v>
          </cell>
          <cell r="BA377">
            <v>12.28</v>
          </cell>
          <cell r="BB377">
            <v>12.51</v>
          </cell>
          <cell r="BC377">
            <v>11.36</v>
          </cell>
          <cell r="BD377">
            <v>8</v>
          </cell>
          <cell r="BE377">
            <v>10.130000000000001</v>
          </cell>
          <cell r="BF377">
            <v>10.45</v>
          </cell>
          <cell r="BG377">
            <v>10.77</v>
          </cell>
          <cell r="BH377">
            <v>11.09</v>
          </cell>
          <cell r="BI377">
            <v>11.41</v>
          </cell>
          <cell r="BJ377">
            <v>11.73</v>
          </cell>
          <cell r="BK377">
            <v>12.05</v>
          </cell>
          <cell r="BL377">
            <v>12.38</v>
          </cell>
          <cell r="BM377">
            <v>12.7</v>
          </cell>
          <cell r="BN377">
            <v>13.02</v>
          </cell>
          <cell r="BO377">
            <v>13.34</v>
          </cell>
          <cell r="BP377">
            <v>13.66</v>
          </cell>
          <cell r="BQ377">
            <v>13.98</v>
          </cell>
          <cell r="BR377">
            <v>14.3</v>
          </cell>
          <cell r="BS377">
            <v>14.62</v>
          </cell>
          <cell r="BT377">
            <v>14.94</v>
          </cell>
          <cell r="BU377">
            <v>15.26</v>
          </cell>
          <cell r="BV377">
            <v>15.59</v>
          </cell>
          <cell r="BW377">
            <v>15.91</v>
          </cell>
          <cell r="BX377">
            <v>16.23</v>
          </cell>
          <cell r="BY377">
            <v>16.55</v>
          </cell>
          <cell r="BZ377">
            <v>16.87</v>
          </cell>
          <cell r="CA377">
            <v>17.190000000000001</v>
          </cell>
          <cell r="CB377">
            <v>17.510000000000002</v>
          </cell>
          <cell r="CC377">
            <v>15.91</v>
          </cell>
        </row>
        <row r="378">
          <cell r="AD378">
            <v>9</v>
          </cell>
          <cell r="AE378">
            <v>7.94</v>
          </cell>
          <cell r="AF378">
            <v>8.1999999999999993</v>
          </cell>
          <cell r="AG378">
            <v>8.4600000000000009</v>
          </cell>
          <cell r="AH378">
            <v>8.7100000000000009</v>
          </cell>
          <cell r="AI378">
            <v>8.9700000000000006</v>
          </cell>
          <cell r="AJ378">
            <v>9.23</v>
          </cell>
          <cell r="AK378">
            <v>9.49</v>
          </cell>
          <cell r="AL378">
            <v>9.74</v>
          </cell>
          <cell r="AM378">
            <v>10</v>
          </cell>
          <cell r="AN378">
            <v>10.26</v>
          </cell>
          <cell r="AO378">
            <v>10.52</v>
          </cell>
          <cell r="AP378">
            <v>10.78</v>
          </cell>
          <cell r="AQ378">
            <v>11.03</v>
          </cell>
          <cell r="AR378">
            <v>11.29</v>
          </cell>
          <cell r="AS378">
            <v>11.55</v>
          </cell>
          <cell r="AT378">
            <v>11.81</v>
          </cell>
          <cell r="AU378">
            <v>12.07</v>
          </cell>
          <cell r="AV378">
            <v>12.32</v>
          </cell>
          <cell r="AW378">
            <v>12.58</v>
          </cell>
          <cell r="AX378">
            <v>12.84</v>
          </cell>
          <cell r="AY378">
            <v>13.1</v>
          </cell>
          <cell r="AZ378">
            <v>13.36</v>
          </cell>
          <cell r="BA378">
            <v>13.61</v>
          </cell>
          <cell r="BB378">
            <v>13.87</v>
          </cell>
          <cell r="BC378">
            <v>12.58</v>
          </cell>
          <cell r="BD378">
            <v>9</v>
          </cell>
          <cell r="BE378">
            <v>11.12</v>
          </cell>
          <cell r="BF378">
            <v>11.48</v>
          </cell>
          <cell r="BG378">
            <v>11.84</v>
          </cell>
          <cell r="BH378">
            <v>12.2</v>
          </cell>
          <cell r="BI378">
            <v>12.56</v>
          </cell>
          <cell r="BJ378">
            <v>12.92</v>
          </cell>
          <cell r="BK378">
            <v>13.28</v>
          </cell>
          <cell r="BL378">
            <v>13.64</v>
          </cell>
          <cell r="BM378">
            <v>14</v>
          </cell>
          <cell r="BN378">
            <v>14.37</v>
          </cell>
          <cell r="BO378">
            <v>14.73</v>
          </cell>
          <cell r="BP378">
            <v>15.09</v>
          </cell>
          <cell r="BQ378">
            <v>15.45</v>
          </cell>
          <cell r="BR378">
            <v>15.81</v>
          </cell>
          <cell r="BS378">
            <v>16.170000000000002</v>
          </cell>
          <cell r="BT378">
            <v>16.53</v>
          </cell>
          <cell r="BU378">
            <v>16.89</v>
          </cell>
          <cell r="BV378">
            <v>17.25</v>
          </cell>
          <cell r="BW378">
            <v>17.62</v>
          </cell>
          <cell r="BX378">
            <v>17.98</v>
          </cell>
          <cell r="BY378">
            <v>18.34</v>
          </cell>
          <cell r="BZ378">
            <v>18.7</v>
          </cell>
          <cell r="CA378">
            <v>19.059999999999999</v>
          </cell>
          <cell r="CB378">
            <v>19.420000000000002</v>
          </cell>
          <cell r="CC378">
            <v>17.61</v>
          </cell>
        </row>
        <row r="379">
          <cell r="AD379">
            <v>10</v>
          </cell>
          <cell r="AE379">
            <v>8.64</v>
          </cell>
          <cell r="AF379">
            <v>8.93</v>
          </cell>
          <cell r="AG379">
            <v>9.2200000000000006</v>
          </cell>
          <cell r="AH379">
            <v>9.5</v>
          </cell>
          <cell r="AI379">
            <v>9.7899999999999991</v>
          </cell>
          <cell r="AJ379">
            <v>10.08</v>
          </cell>
          <cell r="AK379">
            <v>10.36</v>
          </cell>
          <cell r="AL379">
            <v>10.65</v>
          </cell>
          <cell r="AM379">
            <v>10.94</v>
          </cell>
          <cell r="AN379">
            <v>11.22</v>
          </cell>
          <cell r="AO379">
            <v>11.51</v>
          </cell>
          <cell r="AP379">
            <v>11.8</v>
          </cell>
          <cell r="AQ379">
            <v>12.08</v>
          </cell>
          <cell r="AR379">
            <v>12.37</v>
          </cell>
          <cell r="AS379">
            <v>12.66</v>
          </cell>
          <cell r="AT379">
            <v>12.94</v>
          </cell>
          <cell r="AU379">
            <v>13.23</v>
          </cell>
          <cell r="AV379">
            <v>13.52</v>
          </cell>
          <cell r="AW379">
            <v>13.8</v>
          </cell>
          <cell r="AX379">
            <v>14.09</v>
          </cell>
          <cell r="AY379">
            <v>14.38</v>
          </cell>
          <cell r="AZ379">
            <v>14.66</v>
          </cell>
          <cell r="BA379">
            <v>14.95</v>
          </cell>
          <cell r="BB379">
            <v>15.24</v>
          </cell>
          <cell r="BC379">
            <v>13.8</v>
          </cell>
          <cell r="BD379">
            <v>10</v>
          </cell>
          <cell r="BE379">
            <v>12.1</v>
          </cell>
          <cell r="BF379">
            <v>12.5</v>
          </cell>
          <cell r="BG379">
            <v>12.9</v>
          </cell>
          <cell r="BH379">
            <v>13.3</v>
          </cell>
          <cell r="BI379">
            <v>13.71</v>
          </cell>
          <cell r="BJ379">
            <v>14.11</v>
          </cell>
          <cell r="BK379">
            <v>14.51</v>
          </cell>
          <cell r="BL379">
            <v>14.91</v>
          </cell>
          <cell r="BM379">
            <v>15.31</v>
          </cell>
          <cell r="BN379">
            <v>15.71</v>
          </cell>
          <cell r="BO379">
            <v>16.11</v>
          </cell>
          <cell r="BP379">
            <v>16.52</v>
          </cell>
          <cell r="BQ379">
            <v>16.920000000000002</v>
          </cell>
          <cell r="BR379">
            <v>17.32</v>
          </cell>
          <cell r="BS379">
            <v>17.72</v>
          </cell>
          <cell r="BT379">
            <v>18.12</v>
          </cell>
          <cell r="BU379">
            <v>18.52</v>
          </cell>
          <cell r="BV379">
            <v>18.920000000000002</v>
          </cell>
          <cell r="BW379">
            <v>19.32</v>
          </cell>
          <cell r="BX379">
            <v>19.72</v>
          </cell>
          <cell r="BY379">
            <v>20.13</v>
          </cell>
          <cell r="BZ379">
            <v>20.53</v>
          </cell>
          <cell r="CA379">
            <v>20.93</v>
          </cell>
          <cell r="CB379">
            <v>21.33</v>
          </cell>
          <cell r="CC379">
            <v>19.32</v>
          </cell>
        </row>
        <row r="380">
          <cell r="AD380">
            <v>11</v>
          </cell>
          <cell r="AE380">
            <v>9.35</v>
          </cell>
          <cell r="AF380">
            <v>9.66</v>
          </cell>
          <cell r="AG380">
            <v>9.98</v>
          </cell>
          <cell r="AH380">
            <v>10.29</v>
          </cell>
          <cell r="AI380">
            <v>10.61</v>
          </cell>
          <cell r="AJ380">
            <v>10.92</v>
          </cell>
          <cell r="AK380">
            <v>11.24</v>
          </cell>
          <cell r="AL380">
            <v>11.55</v>
          </cell>
          <cell r="AM380">
            <v>11.87</v>
          </cell>
          <cell r="AN380">
            <v>12.19</v>
          </cell>
          <cell r="AO380">
            <v>12.5</v>
          </cell>
          <cell r="AP380">
            <v>12.82</v>
          </cell>
          <cell r="AQ380">
            <v>13.13</v>
          </cell>
          <cell r="AR380">
            <v>13.45</v>
          </cell>
          <cell r="AS380">
            <v>13.76</v>
          </cell>
          <cell r="AT380">
            <v>14.08</v>
          </cell>
          <cell r="AU380">
            <v>14.39</v>
          </cell>
          <cell r="AV380">
            <v>14.71</v>
          </cell>
          <cell r="AW380">
            <v>15.02</v>
          </cell>
          <cell r="AX380">
            <v>15.34</v>
          </cell>
          <cell r="AY380">
            <v>15.65</v>
          </cell>
          <cell r="AZ380">
            <v>15.97</v>
          </cell>
          <cell r="BA380">
            <v>16.28</v>
          </cell>
          <cell r="BB380">
            <v>16.600000000000001</v>
          </cell>
          <cell r="BC380">
            <v>15.02</v>
          </cell>
          <cell r="BD380">
            <v>11</v>
          </cell>
          <cell r="BE380">
            <v>13.09</v>
          </cell>
          <cell r="BF380">
            <v>13.53</v>
          </cell>
          <cell r="BG380">
            <v>13.97</v>
          </cell>
          <cell r="BH380">
            <v>14.41</v>
          </cell>
          <cell r="BI380">
            <v>14.85</v>
          </cell>
          <cell r="BJ380">
            <v>15.29</v>
          </cell>
          <cell r="BK380">
            <v>15.74</v>
          </cell>
          <cell r="BL380">
            <v>16.18</v>
          </cell>
          <cell r="BM380">
            <v>16.62</v>
          </cell>
          <cell r="BN380">
            <v>17.059999999999999</v>
          </cell>
          <cell r="BO380">
            <v>17.5</v>
          </cell>
          <cell r="BP380">
            <v>17.940000000000001</v>
          </cell>
          <cell r="BQ380">
            <v>18.38</v>
          </cell>
          <cell r="BR380">
            <v>18.829999999999998</v>
          </cell>
          <cell r="BS380">
            <v>19.27</v>
          </cell>
          <cell r="BT380">
            <v>19.71</v>
          </cell>
          <cell r="BU380">
            <v>20.149999999999999</v>
          </cell>
          <cell r="BV380">
            <v>20.59</v>
          </cell>
          <cell r="BW380">
            <v>21.03</v>
          </cell>
          <cell r="BX380">
            <v>21.47</v>
          </cell>
          <cell r="BY380">
            <v>21.91</v>
          </cell>
          <cell r="BZ380">
            <v>22.36</v>
          </cell>
          <cell r="CA380">
            <v>22.8</v>
          </cell>
          <cell r="CB380">
            <v>23.24</v>
          </cell>
          <cell r="CC380">
            <v>21.03</v>
          </cell>
        </row>
        <row r="381">
          <cell r="AD381">
            <v>12</v>
          </cell>
          <cell r="AE381">
            <v>10.050000000000001</v>
          </cell>
          <cell r="AF381">
            <v>10.4</v>
          </cell>
          <cell r="AG381">
            <v>10.74</v>
          </cell>
          <cell r="AH381">
            <v>11.08</v>
          </cell>
          <cell r="AI381">
            <v>11.43</v>
          </cell>
          <cell r="AJ381">
            <v>11.77</v>
          </cell>
          <cell r="AK381">
            <v>12.12</v>
          </cell>
          <cell r="AL381">
            <v>12.46</v>
          </cell>
          <cell r="AM381">
            <v>12.8</v>
          </cell>
          <cell r="AN381">
            <v>13.15</v>
          </cell>
          <cell r="AO381">
            <v>13.49</v>
          </cell>
          <cell r="AP381">
            <v>13.84</v>
          </cell>
          <cell r="AQ381">
            <v>14.18</v>
          </cell>
          <cell r="AR381">
            <v>14.52</v>
          </cell>
          <cell r="AS381">
            <v>14.87</v>
          </cell>
          <cell r="AT381">
            <v>15.21</v>
          </cell>
          <cell r="AU381">
            <v>15.56</v>
          </cell>
          <cell r="AV381">
            <v>15.9</v>
          </cell>
          <cell r="AW381">
            <v>16.239999999999998</v>
          </cell>
          <cell r="AX381">
            <v>16.59</v>
          </cell>
          <cell r="AY381">
            <v>16.93</v>
          </cell>
          <cell r="AZ381">
            <v>17.28</v>
          </cell>
          <cell r="BA381">
            <v>17.62</v>
          </cell>
          <cell r="BB381">
            <v>17.96</v>
          </cell>
          <cell r="BC381">
            <v>16.239999999999998</v>
          </cell>
          <cell r="BD381">
            <v>12</v>
          </cell>
          <cell r="BE381">
            <v>14.07</v>
          </cell>
          <cell r="BF381">
            <v>14.56</v>
          </cell>
          <cell r="BG381">
            <v>15.04</v>
          </cell>
          <cell r="BH381">
            <v>15.52</v>
          </cell>
          <cell r="BI381">
            <v>16</v>
          </cell>
          <cell r="BJ381">
            <v>16.48</v>
          </cell>
          <cell r="BK381">
            <v>16.96</v>
          </cell>
          <cell r="BL381">
            <v>17.440000000000001</v>
          </cell>
          <cell r="BM381">
            <v>17.93</v>
          </cell>
          <cell r="BN381">
            <v>18.41</v>
          </cell>
          <cell r="BO381">
            <v>18.89</v>
          </cell>
          <cell r="BP381">
            <v>19.37</v>
          </cell>
          <cell r="BQ381">
            <v>19.850000000000001</v>
          </cell>
          <cell r="BR381">
            <v>20.329999999999998</v>
          </cell>
          <cell r="BS381">
            <v>20.81</v>
          </cell>
          <cell r="BT381">
            <v>21.3</v>
          </cell>
          <cell r="BU381">
            <v>21.78</v>
          </cell>
          <cell r="BV381">
            <v>22.26</v>
          </cell>
          <cell r="BW381">
            <v>22.74</v>
          </cell>
          <cell r="BX381">
            <v>23.22</v>
          </cell>
          <cell r="BY381">
            <v>23.7</v>
          </cell>
          <cell r="BZ381">
            <v>24.18</v>
          </cell>
          <cell r="CA381">
            <v>24.67</v>
          </cell>
          <cell r="CB381">
            <v>25.15</v>
          </cell>
          <cell r="CC381">
            <v>22.74</v>
          </cell>
        </row>
        <row r="382">
          <cell r="AD382">
            <v>13</v>
          </cell>
          <cell r="AE382">
            <v>10.76</v>
          </cell>
          <cell r="AF382">
            <v>11.13</v>
          </cell>
          <cell r="AG382">
            <v>11.5</v>
          </cell>
          <cell r="AH382">
            <v>11.87</v>
          </cell>
          <cell r="AI382">
            <v>12.25</v>
          </cell>
          <cell r="AJ382">
            <v>12.62</v>
          </cell>
          <cell r="AK382">
            <v>12.99</v>
          </cell>
          <cell r="AL382">
            <v>13.37</v>
          </cell>
          <cell r="AM382">
            <v>13.74</v>
          </cell>
          <cell r="AN382">
            <v>14.11</v>
          </cell>
          <cell r="AO382">
            <v>14.48</v>
          </cell>
          <cell r="AP382">
            <v>14.86</v>
          </cell>
          <cell r="AQ382">
            <v>15.23</v>
          </cell>
          <cell r="AR382">
            <v>15.6</v>
          </cell>
          <cell r="AS382">
            <v>15.97</v>
          </cell>
          <cell r="AT382">
            <v>16.350000000000001</v>
          </cell>
          <cell r="AU382">
            <v>16.72</v>
          </cell>
          <cell r="AV382">
            <v>17.09</v>
          </cell>
          <cell r="AW382">
            <v>17.46</v>
          </cell>
          <cell r="AX382">
            <v>17.84</v>
          </cell>
          <cell r="AY382">
            <v>18.21</v>
          </cell>
          <cell r="AZ382">
            <v>18.579999999999998</v>
          </cell>
          <cell r="BA382">
            <v>18.95</v>
          </cell>
          <cell r="BB382">
            <v>19.329999999999998</v>
          </cell>
          <cell r="BC382">
            <v>17.46</v>
          </cell>
          <cell r="BD382">
            <v>13</v>
          </cell>
          <cell r="BE382">
            <v>15.06</v>
          </cell>
          <cell r="BF382">
            <v>15.58</v>
          </cell>
          <cell r="BG382">
            <v>16.100000000000001</v>
          </cell>
          <cell r="BH382">
            <v>16.62</v>
          </cell>
          <cell r="BI382">
            <v>17.149999999999999</v>
          </cell>
          <cell r="BJ382">
            <v>17.670000000000002</v>
          </cell>
          <cell r="BK382">
            <v>18.190000000000001</v>
          </cell>
          <cell r="BL382">
            <v>18.71</v>
          </cell>
          <cell r="BM382">
            <v>19.23</v>
          </cell>
          <cell r="BN382">
            <v>19.75</v>
          </cell>
          <cell r="BO382">
            <v>20.28</v>
          </cell>
          <cell r="BP382">
            <v>20.8</v>
          </cell>
          <cell r="BQ382">
            <v>21.32</v>
          </cell>
          <cell r="BR382">
            <v>21.84</v>
          </cell>
          <cell r="BS382">
            <v>22.36</v>
          </cell>
          <cell r="BT382">
            <v>22.88</v>
          </cell>
          <cell r="BU382">
            <v>23.41</v>
          </cell>
          <cell r="BV382">
            <v>23.93</v>
          </cell>
          <cell r="BW382">
            <v>24.45</v>
          </cell>
          <cell r="BX382">
            <v>24.97</v>
          </cell>
          <cell r="BY382">
            <v>25.49</v>
          </cell>
          <cell r="BZ382">
            <v>26.01</v>
          </cell>
          <cell r="CA382">
            <v>26.54</v>
          </cell>
          <cell r="CB382">
            <v>27.06</v>
          </cell>
          <cell r="CC382">
            <v>24.45</v>
          </cell>
        </row>
        <row r="383">
          <cell r="AD383">
            <v>14</v>
          </cell>
          <cell r="AE383">
            <v>11.46</v>
          </cell>
          <cell r="AF383">
            <v>11.86</v>
          </cell>
          <cell r="AG383">
            <v>12.26</v>
          </cell>
          <cell r="AH383">
            <v>12.67</v>
          </cell>
          <cell r="AI383">
            <v>13.07</v>
          </cell>
          <cell r="AJ383">
            <v>13.47</v>
          </cell>
          <cell r="AK383">
            <v>13.87</v>
          </cell>
          <cell r="AL383">
            <v>14.27</v>
          </cell>
          <cell r="AM383">
            <v>14.67</v>
          </cell>
          <cell r="AN383">
            <v>15.07</v>
          </cell>
          <cell r="AO383">
            <v>15.47</v>
          </cell>
          <cell r="AP383">
            <v>15.88</v>
          </cell>
          <cell r="AQ383">
            <v>16.28</v>
          </cell>
          <cell r="AR383">
            <v>16.68</v>
          </cell>
          <cell r="AS383">
            <v>17.079999999999998</v>
          </cell>
          <cell r="AT383">
            <v>17.48</v>
          </cell>
          <cell r="AU383">
            <v>17.88</v>
          </cell>
          <cell r="AV383">
            <v>18.28</v>
          </cell>
          <cell r="AW383">
            <v>18.68</v>
          </cell>
          <cell r="AX383">
            <v>19.09</v>
          </cell>
          <cell r="AY383">
            <v>19.489999999999998</v>
          </cell>
          <cell r="AZ383">
            <v>19.89</v>
          </cell>
          <cell r="BA383">
            <v>20.29</v>
          </cell>
          <cell r="BB383">
            <v>20.69</v>
          </cell>
          <cell r="BC383">
            <v>18.68</v>
          </cell>
          <cell r="BD383">
            <v>14</v>
          </cell>
          <cell r="BE383">
            <v>16.05</v>
          </cell>
          <cell r="BF383">
            <v>16.61</v>
          </cell>
          <cell r="BG383">
            <v>17.170000000000002</v>
          </cell>
          <cell r="BH383">
            <v>17.73</v>
          </cell>
          <cell r="BI383">
            <v>18.29</v>
          </cell>
          <cell r="BJ383">
            <v>18.850000000000001</v>
          </cell>
          <cell r="BK383">
            <v>19.420000000000002</v>
          </cell>
          <cell r="BL383">
            <v>19.98</v>
          </cell>
          <cell r="BM383">
            <v>20.54</v>
          </cell>
          <cell r="BN383">
            <v>21.1</v>
          </cell>
          <cell r="BO383">
            <v>21.66</v>
          </cell>
          <cell r="BP383">
            <v>22.23</v>
          </cell>
          <cell r="BQ383">
            <v>22.79</v>
          </cell>
          <cell r="BR383">
            <v>23.35</v>
          </cell>
          <cell r="BS383">
            <v>23.91</v>
          </cell>
          <cell r="BT383">
            <v>24.47</v>
          </cell>
          <cell r="BU383">
            <v>25.03</v>
          </cell>
          <cell r="BV383">
            <v>25.6</v>
          </cell>
          <cell r="BW383">
            <v>26.16</v>
          </cell>
          <cell r="BX383">
            <v>26.72</v>
          </cell>
          <cell r="BY383">
            <v>27.28</v>
          </cell>
          <cell r="BZ383">
            <v>27.84</v>
          </cell>
          <cell r="CA383">
            <v>28.4</v>
          </cell>
          <cell r="CB383">
            <v>28.97</v>
          </cell>
          <cell r="CC383">
            <v>26.16</v>
          </cell>
        </row>
        <row r="384">
          <cell r="AD384">
            <v>15</v>
          </cell>
          <cell r="AE384">
            <v>12.31</v>
          </cell>
          <cell r="AF384">
            <v>12.74</v>
          </cell>
          <cell r="AG384">
            <v>13.17</v>
          </cell>
          <cell r="AH384">
            <v>13.6</v>
          </cell>
          <cell r="AI384">
            <v>14.03</v>
          </cell>
          <cell r="AJ384">
            <v>14.46</v>
          </cell>
          <cell r="AK384">
            <v>14.89</v>
          </cell>
          <cell r="AL384">
            <v>15.32</v>
          </cell>
          <cell r="AM384">
            <v>15.75</v>
          </cell>
          <cell r="AN384">
            <v>16.18</v>
          </cell>
          <cell r="AO384">
            <v>16.61</v>
          </cell>
          <cell r="AP384">
            <v>17.04</v>
          </cell>
          <cell r="AQ384">
            <v>17.47</v>
          </cell>
          <cell r="AR384">
            <v>17.899999999999999</v>
          </cell>
          <cell r="AS384">
            <v>18.329999999999998</v>
          </cell>
          <cell r="AT384">
            <v>18.760000000000002</v>
          </cell>
          <cell r="AU384">
            <v>19.190000000000001</v>
          </cell>
          <cell r="AV384">
            <v>19.62</v>
          </cell>
          <cell r="AW384">
            <v>20.05</v>
          </cell>
          <cell r="AX384">
            <v>20.48</v>
          </cell>
          <cell r="AY384">
            <v>20.91</v>
          </cell>
          <cell r="AZ384">
            <v>21.34</v>
          </cell>
          <cell r="BA384">
            <v>21.77</v>
          </cell>
          <cell r="BB384">
            <v>22.2</v>
          </cell>
          <cell r="BC384">
            <v>20.05</v>
          </cell>
          <cell r="BD384">
            <v>15</v>
          </cell>
          <cell r="BE384">
            <v>17.239999999999998</v>
          </cell>
          <cell r="BF384">
            <v>17.84</v>
          </cell>
          <cell r="BG384">
            <v>18.440000000000001</v>
          </cell>
          <cell r="BH384">
            <v>19.05</v>
          </cell>
          <cell r="BI384">
            <v>19.649999999999999</v>
          </cell>
          <cell r="BJ384">
            <v>20.25</v>
          </cell>
          <cell r="BK384">
            <v>20.85</v>
          </cell>
          <cell r="BL384">
            <v>21.45</v>
          </cell>
          <cell r="BM384">
            <v>22.05</v>
          </cell>
          <cell r="BN384">
            <v>22.66</v>
          </cell>
          <cell r="BO384">
            <v>23.26</v>
          </cell>
          <cell r="BP384">
            <v>23.86</v>
          </cell>
          <cell r="BQ384">
            <v>24.46</v>
          </cell>
          <cell r="BR384">
            <v>25.06</v>
          </cell>
          <cell r="BS384">
            <v>25.67</v>
          </cell>
          <cell r="BT384">
            <v>26.27</v>
          </cell>
          <cell r="BU384">
            <v>26.87</v>
          </cell>
          <cell r="BV384">
            <v>27.47</v>
          </cell>
          <cell r="BW384">
            <v>28.07</v>
          </cell>
          <cell r="BX384">
            <v>28.67</v>
          </cell>
          <cell r="BY384">
            <v>29.28</v>
          </cell>
          <cell r="BZ384">
            <v>29.88</v>
          </cell>
          <cell r="CA384">
            <v>30.48</v>
          </cell>
          <cell r="CB384">
            <v>31.08</v>
          </cell>
          <cell r="CC384">
            <v>28.07</v>
          </cell>
        </row>
        <row r="385">
          <cell r="AD385">
            <v>16</v>
          </cell>
          <cell r="AE385">
            <v>13.11</v>
          </cell>
          <cell r="AF385">
            <v>13.57</v>
          </cell>
          <cell r="AG385">
            <v>14.03</v>
          </cell>
          <cell r="AH385">
            <v>14.49</v>
          </cell>
          <cell r="AI385">
            <v>14.95</v>
          </cell>
          <cell r="AJ385">
            <v>15.41</v>
          </cell>
          <cell r="AK385">
            <v>15.86</v>
          </cell>
          <cell r="AL385">
            <v>16.32</v>
          </cell>
          <cell r="AM385">
            <v>16.78</v>
          </cell>
          <cell r="AN385">
            <v>17.239999999999998</v>
          </cell>
          <cell r="AO385">
            <v>17.7</v>
          </cell>
          <cell r="AP385">
            <v>18.16</v>
          </cell>
          <cell r="AQ385">
            <v>18.62</v>
          </cell>
          <cell r="AR385">
            <v>19.079999999999998</v>
          </cell>
          <cell r="AS385">
            <v>19.53</v>
          </cell>
          <cell r="AT385">
            <v>19.989999999999998</v>
          </cell>
          <cell r="AU385">
            <v>20.45</v>
          </cell>
          <cell r="AV385">
            <v>20.91</v>
          </cell>
          <cell r="AW385">
            <v>21.37</v>
          </cell>
          <cell r="AX385">
            <v>21.83</v>
          </cell>
          <cell r="AY385">
            <v>22.28</v>
          </cell>
          <cell r="AZ385">
            <v>22.74</v>
          </cell>
          <cell r="BA385">
            <v>23.2</v>
          </cell>
          <cell r="BB385">
            <v>23.66</v>
          </cell>
          <cell r="BC385">
            <v>21.37</v>
          </cell>
          <cell r="BD385">
            <v>16</v>
          </cell>
          <cell r="BE385">
            <v>18.36</v>
          </cell>
          <cell r="BF385">
            <v>19</v>
          </cell>
          <cell r="BG385">
            <v>19.64</v>
          </cell>
          <cell r="BH385">
            <v>20.29</v>
          </cell>
          <cell r="BI385">
            <v>20.93</v>
          </cell>
          <cell r="BJ385">
            <v>21.57</v>
          </cell>
          <cell r="BK385">
            <v>22.21</v>
          </cell>
          <cell r="BL385">
            <v>22.85</v>
          </cell>
          <cell r="BM385">
            <v>23.5</v>
          </cell>
          <cell r="BN385">
            <v>24.14</v>
          </cell>
          <cell r="BO385">
            <v>24.78</v>
          </cell>
          <cell r="BP385">
            <v>25.42</v>
          </cell>
          <cell r="BQ385">
            <v>26.06</v>
          </cell>
          <cell r="BR385">
            <v>26.7</v>
          </cell>
          <cell r="BS385">
            <v>27.35</v>
          </cell>
          <cell r="BT385">
            <v>27.99</v>
          </cell>
          <cell r="BU385">
            <v>28.63</v>
          </cell>
          <cell r="BV385">
            <v>29.27</v>
          </cell>
          <cell r="BW385">
            <v>29.91</v>
          </cell>
          <cell r="BX385">
            <v>30.56</v>
          </cell>
          <cell r="BY385">
            <v>31.2</v>
          </cell>
          <cell r="BZ385">
            <v>31.84</v>
          </cell>
          <cell r="CA385">
            <v>32.479999999999997</v>
          </cell>
          <cell r="CB385">
            <v>33.119999999999997</v>
          </cell>
          <cell r="CC385">
            <v>29.91</v>
          </cell>
        </row>
        <row r="386">
          <cell r="AD386">
            <v>17</v>
          </cell>
          <cell r="AE386">
            <v>13.91</v>
          </cell>
          <cell r="AF386">
            <v>14.4</v>
          </cell>
          <cell r="AG386">
            <v>14.89</v>
          </cell>
          <cell r="AH386">
            <v>15.37</v>
          </cell>
          <cell r="AI386">
            <v>15.86</v>
          </cell>
          <cell r="AJ386">
            <v>16.350000000000001</v>
          </cell>
          <cell r="AK386">
            <v>16.84</v>
          </cell>
          <cell r="AL386">
            <v>17.32</v>
          </cell>
          <cell r="AM386">
            <v>17.809999999999999</v>
          </cell>
          <cell r="AN386">
            <v>18.3</v>
          </cell>
          <cell r="AO386">
            <v>18.79</v>
          </cell>
          <cell r="AP386">
            <v>19.27</v>
          </cell>
          <cell r="AQ386">
            <v>19.760000000000002</v>
          </cell>
          <cell r="AR386">
            <v>20.25</v>
          </cell>
          <cell r="AS386">
            <v>20.73</v>
          </cell>
          <cell r="AT386">
            <v>21.22</v>
          </cell>
          <cell r="AU386">
            <v>21.71</v>
          </cell>
          <cell r="AV386">
            <v>22.2</v>
          </cell>
          <cell r="AW386">
            <v>22.68</v>
          </cell>
          <cell r="AX386">
            <v>23.17</v>
          </cell>
          <cell r="AY386">
            <v>23.66</v>
          </cell>
          <cell r="AZ386">
            <v>24.14</v>
          </cell>
          <cell r="BA386">
            <v>24.63</v>
          </cell>
          <cell r="BB386">
            <v>25.12</v>
          </cell>
          <cell r="BC386">
            <v>22.68</v>
          </cell>
          <cell r="BD386">
            <v>17</v>
          </cell>
          <cell r="BE386">
            <v>19.48</v>
          </cell>
          <cell r="BF386">
            <v>20.16</v>
          </cell>
          <cell r="BG386">
            <v>20.84</v>
          </cell>
          <cell r="BH386">
            <v>21.52</v>
          </cell>
          <cell r="BI386">
            <v>22.21</v>
          </cell>
          <cell r="BJ386">
            <v>22.89</v>
          </cell>
          <cell r="BK386">
            <v>23.57</v>
          </cell>
          <cell r="BL386">
            <v>24.25</v>
          </cell>
          <cell r="BM386">
            <v>24.94</v>
          </cell>
          <cell r="BN386">
            <v>25.62</v>
          </cell>
          <cell r="BO386">
            <v>26.3</v>
          </cell>
          <cell r="BP386">
            <v>26.98</v>
          </cell>
          <cell r="BQ386">
            <v>27.66</v>
          </cell>
          <cell r="BR386">
            <v>28.35</v>
          </cell>
          <cell r="BS386">
            <v>29.03</v>
          </cell>
          <cell r="BT386">
            <v>29.71</v>
          </cell>
          <cell r="BU386">
            <v>30.39</v>
          </cell>
          <cell r="BV386">
            <v>31.07</v>
          </cell>
          <cell r="BW386">
            <v>31.76</v>
          </cell>
          <cell r="BX386">
            <v>32.44</v>
          </cell>
          <cell r="BY386">
            <v>33.119999999999997</v>
          </cell>
          <cell r="BZ386">
            <v>33.799999999999997</v>
          </cell>
          <cell r="CA386">
            <v>34.479999999999997</v>
          </cell>
          <cell r="CB386">
            <v>35.17</v>
          </cell>
          <cell r="CC386">
            <v>31.76</v>
          </cell>
        </row>
        <row r="387">
          <cell r="AD387">
            <v>18</v>
          </cell>
          <cell r="AE387">
            <v>14.71</v>
          </cell>
          <cell r="AF387">
            <v>15.23</v>
          </cell>
          <cell r="AG387">
            <v>15.74</v>
          </cell>
          <cell r="AH387">
            <v>16.260000000000002</v>
          </cell>
          <cell r="AI387">
            <v>16.78</v>
          </cell>
          <cell r="AJ387">
            <v>17.29</v>
          </cell>
          <cell r="AK387">
            <v>17.809999999999999</v>
          </cell>
          <cell r="AL387">
            <v>18.32</v>
          </cell>
          <cell r="AM387">
            <v>18.84</v>
          </cell>
          <cell r="AN387">
            <v>19.36</v>
          </cell>
          <cell r="AO387">
            <v>19.87</v>
          </cell>
          <cell r="AP387">
            <v>20.39</v>
          </cell>
          <cell r="AQ387">
            <v>20.9</v>
          </cell>
          <cell r="AR387">
            <v>21.42</v>
          </cell>
          <cell r="AS387">
            <v>21.94</v>
          </cell>
          <cell r="AT387">
            <v>22.45</v>
          </cell>
          <cell r="AU387">
            <v>22.97</v>
          </cell>
          <cell r="AV387">
            <v>23.48</v>
          </cell>
          <cell r="AW387">
            <v>24</v>
          </cell>
          <cell r="AX387">
            <v>24.51</v>
          </cell>
          <cell r="AY387">
            <v>25.03</v>
          </cell>
          <cell r="AZ387">
            <v>25.55</v>
          </cell>
          <cell r="BA387">
            <v>26.06</v>
          </cell>
          <cell r="BB387">
            <v>26.58</v>
          </cell>
          <cell r="BC387">
            <v>24</v>
          </cell>
          <cell r="BD387">
            <v>18</v>
          </cell>
          <cell r="BE387">
            <v>20.6</v>
          </cell>
          <cell r="BF387">
            <v>21.32</v>
          </cell>
          <cell r="BG387">
            <v>22.04</v>
          </cell>
          <cell r="BH387">
            <v>22.76</v>
          </cell>
          <cell r="BI387">
            <v>23.49</v>
          </cell>
          <cell r="BJ387">
            <v>24.21</v>
          </cell>
          <cell r="BK387">
            <v>24.93</v>
          </cell>
          <cell r="BL387">
            <v>25.65</v>
          </cell>
          <cell r="BM387">
            <v>26.38</v>
          </cell>
          <cell r="BN387">
            <v>27.1</v>
          </cell>
          <cell r="BO387">
            <v>27.82</v>
          </cell>
          <cell r="BP387">
            <v>28.54</v>
          </cell>
          <cell r="BQ387">
            <v>29.26</v>
          </cell>
          <cell r="BR387">
            <v>29.99</v>
          </cell>
          <cell r="BS387">
            <v>30.71</v>
          </cell>
          <cell r="BT387">
            <v>31.43</v>
          </cell>
          <cell r="BU387">
            <v>32.15</v>
          </cell>
          <cell r="BV387">
            <v>32.880000000000003</v>
          </cell>
          <cell r="BW387">
            <v>33.6</v>
          </cell>
          <cell r="BX387">
            <v>34.32</v>
          </cell>
          <cell r="BY387">
            <v>35.04</v>
          </cell>
          <cell r="BZ387">
            <v>35.76</v>
          </cell>
          <cell r="CA387">
            <v>36.49</v>
          </cell>
          <cell r="CB387">
            <v>37.21</v>
          </cell>
          <cell r="CC387">
            <v>33.6</v>
          </cell>
        </row>
        <row r="388">
          <cell r="AD388">
            <v>19</v>
          </cell>
          <cell r="AE388">
            <v>15.51</v>
          </cell>
          <cell r="AF388">
            <v>16.059999999999999</v>
          </cell>
          <cell r="AG388">
            <v>16.600000000000001</v>
          </cell>
          <cell r="AH388">
            <v>17.149999999999999</v>
          </cell>
          <cell r="AI388">
            <v>17.690000000000001</v>
          </cell>
          <cell r="AJ388">
            <v>18.239999999999998</v>
          </cell>
          <cell r="AK388">
            <v>18.78</v>
          </cell>
          <cell r="AL388">
            <v>19.32</v>
          </cell>
          <cell r="AM388">
            <v>19.87</v>
          </cell>
          <cell r="AN388">
            <v>20.41</v>
          </cell>
          <cell r="AO388">
            <v>20.96</v>
          </cell>
          <cell r="AP388">
            <v>21.5</v>
          </cell>
          <cell r="AQ388">
            <v>22.05</v>
          </cell>
          <cell r="AR388">
            <v>22.59</v>
          </cell>
          <cell r="AS388">
            <v>23.14</v>
          </cell>
          <cell r="AT388">
            <v>23.68</v>
          </cell>
          <cell r="AU388">
            <v>24.23</v>
          </cell>
          <cell r="AV388">
            <v>24.77</v>
          </cell>
          <cell r="AW388">
            <v>25.31</v>
          </cell>
          <cell r="AX388">
            <v>25.86</v>
          </cell>
          <cell r="AY388">
            <v>26.4</v>
          </cell>
          <cell r="AZ388">
            <v>26.95</v>
          </cell>
          <cell r="BA388">
            <v>27.49</v>
          </cell>
          <cell r="BB388">
            <v>28.04</v>
          </cell>
          <cell r="BC388">
            <v>25.31</v>
          </cell>
          <cell r="BD388">
            <v>19</v>
          </cell>
          <cell r="BE388">
            <v>21.72</v>
          </cell>
          <cell r="BF388">
            <v>22.48</v>
          </cell>
          <cell r="BG388">
            <v>23.24</v>
          </cell>
          <cell r="BH388">
            <v>24</v>
          </cell>
          <cell r="BI388">
            <v>24.77</v>
          </cell>
          <cell r="BJ388">
            <v>25.53</v>
          </cell>
          <cell r="BK388">
            <v>26.29</v>
          </cell>
          <cell r="BL388">
            <v>27.05</v>
          </cell>
          <cell r="BM388">
            <v>27.82</v>
          </cell>
          <cell r="BN388">
            <v>28.58</v>
          </cell>
          <cell r="BO388">
            <v>29.34</v>
          </cell>
          <cell r="BP388">
            <v>30.1</v>
          </cell>
          <cell r="BQ388">
            <v>30.87</v>
          </cell>
          <cell r="BR388">
            <v>31.63</v>
          </cell>
          <cell r="BS388">
            <v>32.39</v>
          </cell>
          <cell r="BT388">
            <v>33.15</v>
          </cell>
          <cell r="BU388">
            <v>33.92</v>
          </cell>
          <cell r="BV388">
            <v>34.68</v>
          </cell>
          <cell r="BW388">
            <v>35.44</v>
          </cell>
          <cell r="BX388">
            <v>36.200000000000003</v>
          </cell>
          <cell r="BY388">
            <v>36.96</v>
          </cell>
          <cell r="BZ388">
            <v>37.729999999999997</v>
          </cell>
          <cell r="CA388">
            <v>38.49</v>
          </cell>
          <cell r="CB388">
            <v>39.25</v>
          </cell>
          <cell r="CC388">
            <v>35.44</v>
          </cell>
        </row>
        <row r="389">
          <cell r="AD389">
            <v>20</v>
          </cell>
          <cell r="AE389">
            <v>16.309999999999999</v>
          </cell>
          <cell r="AF389">
            <v>16.89</v>
          </cell>
          <cell r="AG389">
            <v>17.46</v>
          </cell>
          <cell r="AH389">
            <v>18.03</v>
          </cell>
          <cell r="AI389">
            <v>18.600000000000001</v>
          </cell>
          <cell r="AJ389">
            <v>19.18</v>
          </cell>
          <cell r="AK389">
            <v>19.75</v>
          </cell>
          <cell r="AL389">
            <v>20.32</v>
          </cell>
          <cell r="AM389">
            <v>20.9</v>
          </cell>
          <cell r="AN389">
            <v>21.47</v>
          </cell>
          <cell r="AO389">
            <v>22.04</v>
          </cell>
          <cell r="AP389">
            <v>22.62</v>
          </cell>
          <cell r="AQ389">
            <v>23.19</v>
          </cell>
          <cell r="AR389">
            <v>23.76</v>
          </cell>
          <cell r="AS389">
            <v>24.34</v>
          </cell>
          <cell r="AT389">
            <v>24.91</v>
          </cell>
          <cell r="AU389">
            <v>25.48</v>
          </cell>
          <cell r="AV389">
            <v>26.06</v>
          </cell>
          <cell r="AW389">
            <v>26.63</v>
          </cell>
          <cell r="AX389">
            <v>27.2</v>
          </cell>
          <cell r="AY389">
            <v>27.78</v>
          </cell>
          <cell r="AZ389">
            <v>28.35</v>
          </cell>
          <cell r="BA389">
            <v>28.92</v>
          </cell>
          <cell r="BB389">
            <v>29.5</v>
          </cell>
          <cell r="BC389">
            <v>26.63</v>
          </cell>
          <cell r="BD389">
            <v>20</v>
          </cell>
          <cell r="BE389">
            <v>22.84</v>
          </cell>
          <cell r="BF389">
            <v>23.64</v>
          </cell>
          <cell r="BG389">
            <v>24.44</v>
          </cell>
          <cell r="BH389">
            <v>25.24</v>
          </cell>
          <cell r="BI389">
            <v>26.05</v>
          </cell>
          <cell r="BJ389">
            <v>26.85</v>
          </cell>
          <cell r="BK389">
            <v>27.65</v>
          </cell>
          <cell r="BL389">
            <v>28.45</v>
          </cell>
          <cell r="BM389">
            <v>29.26</v>
          </cell>
          <cell r="BN389">
            <v>30.06</v>
          </cell>
          <cell r="BO389">
            <v>30.86</v>
          </cell>
          <cell r="BP389">
            <v>31.66</v>
          </cell>
          <cell r="BQ389">
            <v>32.47</v>
          </cell>
          <cell r="BR389">
            <v>33.270000000000003</v>
          </cell>
          <cell r="BS389">
            <v>34.07</v>
          </cell>
          <cell r="BT389">
            <v>34.869999999999997</v>
          </cell>
          <cell r="BU389">
            <v>35.68</v>
          </cell>
          <cell r="BV389">
            <v>36.479999999999997</v>
          </cell>
          <cell r="BW389">
            <v>37.28</v>
          </cell>
          <cell r="BX389">
            <v>38.08</v>
          </cell>
          <cell r="BY389">
            <v>38.89</v>
          </cell>
          <cell r="BZ389">
            <v>39.69</v>
          </cell>
          <cell r="CA389">
            <v>40.49</v>
          </cell>
          <cell r="CB389">
            <v>41.29</v>
          </cell>
          <cell r="CC389">
            <v>37.28</v>
          </cell>
        </row>
        <row r="390">
          <cell r="AD390">
            <v>21</v>
          </cell>
          <cell r="AE390">
            <v>17.11</v>
          </cell>
          <cell r="AF390">
            <v>17.71</v>
          </cell>
          <cell r="AG390">
            <v>18.32</v>
          </cell>
          <cell r="AH390">
            <v>18.920000000000002</v>
          </cell>
          <cell r="AI390">
            <v>19.52</v>
          </cell>
          <cell r="AJ390">
            <v>20.12</v>
          </cell>
          <cell r="AK390">
            <v>20.72</v>
          </cell>
          <cell r="AL390">
            <v>21.32</v>
          </cell>
          <cell r="AM390">
            <v>21.93</v>
          </cell>
          <cell r="AN390">
            <v>22.53</v>
          </cell>
          <cell r="AO390">
            <v>23.13</v>
          </cell>
          <cell r="AP390">
            <v>23.73</v>
          </cell>
          <cell r="AQ390">
            <v>24.33</v>
          </cell>
          <cell r="AR390">
            <v>24.94</v>
          </cell>
          <cell r="AS390">
            <v>25.54</v>
          </cell>
          <cell r="AT390">
            <v>26.14</v>
          </cell>
          <cell r="AU390">
            <v>26.74</v>
          </cell>
          <cell r="AV390">
            <v>27.34</v>
          </cell>
          <cell r="AW390">
            <v>27.95</v>
          </cell>
          <cell r="AX390">
            <v>28.55</v>
          </cell>
          <cell r="AY390">
            <v>29.15</v>
          </cell>
          <cell r="AZ390">
            <v>29.75</v>
          </cell>
          <cell r="BA390">
            <v>30.35</v>
          </cell>
          <cell r="BB390">
            <v>30.95</v>
          </cell>
          <cell r="BC390">
            <v>27.94</v>
          </cell>
          <cell r="BD390">
            <v>21</v>
          </cell>
          <cell r="BE390">
            <v>23.96</v>
          </cell>
          <cell r="BF390">
            <v>24.8</v>
          </cell>
          <cell r="BG390">
            <v>25.64</v>
          </cell>
          <cell r="BH390">
            <v>26.48</v>
          </cell>
          <cell r="BI390">
            <v>27.33</v>
          </cell>
          <cell r="BJ390">
            <v>28.17</v>
          </cell>
          <cell r="BK390">
            <v>29.01</v>
          </cell>
          <cell r="BL390">
            <v>29.85</v>
          </cell>
          <cell r="BM390">
            <v>30.7</v>
          </cell>
          <cell r="BN390">
            <v>31.54</v>
          </cell>
          <cell r="BO390">
            <v>32.380000000000003</v>
          </cell>
          <cell r="BP390">
            <v>33.229999999999997</v>
          </cell>
          <cell r="BQ390">
            <v>34.07</v>
          </cell>
          <cell r="BR390">
            <v>34.909999999999997</v>
          </cell>
          <cell r="BS390">
            <v>35.75</v>
          </cell>
          <cell r="BT390">
            <v>36.6</v>
          </cell>
          <cell r="BU390">
            <v>37.44</v>
          </cell>
          <cell r="BV390">
            <v>38.28</v>
          </cell>
          <cell r="BW390">
            <v>39.119999999999997</v>
          </cell>
          <cell r="BX390">
            <v>39.97</v>
          </cell>
          <cell r="BY390">
            <v>40.81</v>
          </cell>
          <cell r="BZ390">
            <v>41.65</v>
          </cell>
          <cell r="CA390">
            <v>42.49</v>
          </cell>
          <cell r="CB390">
            <v>43.34</v>
          </cell>
          <cell r="CC390">
            <v>39.119999999999997</v>
          </cell>
        </row>
        <row r="391">
          <cell r="AD391">
            <v>22</v>
          </cell>
          <cell r="AE391">
            <v>17.91</v>
          </cell>
          <cell r="AF391">
            <v>18.54</v>
          </cell>
          <cell r="AG391">
            <v>19.170000000000002</v>
          </cell>
          <cell r="AH391">
            <v>19.8</v>
          </cell>
          <cell r="AI391">
            <v>20.43</v>
          </cell>
          <cell r="AJ391">
            <v>21.06</v>
          </cell>
          <cell r="AK391">
            <v>21.69</v>
          </cell>
          <cell r="AL391">
            <v>22.32</v>
          </cell>
          <cell r="AM391">
            <v>22.96</v>
          </cell>
          <cell r="AN391">
            <v>23.59</v>
          </cell>
          <cell r="AO391">
            <v>24.22</v>
          </cell>
          <cell r="AP391">
            <v>24.85</v>
          </cell>
          <cell r="AQ391">
            <v>25.48</v>
          </cell>
          <cell r="AR391">
            <v>26.11</v>
          </cell>
          <cell r="AS391">
            <v>26.74</v>
          </cell>
          <cell r="AT391">
            <v>27.37</v>
          </cell>
          <cell r="AU391">
            <v>28</v>
          </cell>
          <cell r="AV391">
            <v>28.63</v>
          </cell>
          <cell r="AW391">
            <v>29.26</v>
          </cell>
          <cell r="AX391">
            <v>29.89</v>
          </cell>
          <cell r="AY391">
            <v>30.52</v>
          </cell>
          <cell r="AZ391">
            <v>31.15</v>
          </cell>
          <cell r="BA391">
            <v>31.78</v>
          </cell>
          <cell r="BB391">
            <v>32.409999999999997</v>
          </cell>
          <cell r="BC391">
            <v>29.26</v>
          </cell>
          <cell r="BD391">
            <v>22</v>
          </cell>
          <cell r="BE391">
            <v>25.08</v>
          </cell>
          <cell r="BF391">
            <v>25.96</v>
          </cell>
          <cell r="BG391">
            <v>26.84</v>
          </cell>
          <cell r="BH391">
            <v>27.72</v>
          </cell>
          <cell r="BI391">
            <v>28.61</v>
          </cell>
          <cell r="BJ391">
            <v>29.47</v>
          </cell>
          <cell r="BK391">
            <v>30.37</v>
          </cell>
          <cell r="BL391">
            <v>31.25</v>
          </cell>
          <cell r="BM391">
            <v>32.14</v>
          </cell>
          <cell r="BN391">
            <v>33.020000000000003</v>
          </cell>
          <cell r="BO391">
            <v>33.9</v>
          </cell>
          <cell r="BP391">
            <v>34.79</v>
          </cell>
          <cell r="BQ391">
            <v>35.67</v>
          </cell>
          <cell r="BR391">
            <v>36.549999999999997</v>
          </cell>
          <cell r="BS391">
            <v>37.43</v>
          </cell>
          <cell r="BT391">
            <v>38.32</v>
          </cell>
          <cell r="BU391">
            <v>39.200000000000003</v>
          </cell>
          <cell r="BV391">
            <v>40.08</v>
          </cell>
          <cell r="BW391">
            <v>40.96</v>
          </cell>
          <cell r="BX391">
            <v>41.85</v>
          </cell>
          <cell r="BY391">
            <v>42.73</v>
          </cell>
          <cell r="BZ391">
            <v>43.61</v>
          </cell>
          <cell r="CA391">
            <v>44.5</v>
          </cell>
          <cell r="CB391">
            <v>45.38</v>
          </cell>
          <cell r="CC391">
            <v>40.96</v>
          </cell>
        </row>
        <row r="392">
          <cell r="AD392">
            <v>23</v>
          </cell>
          <cell r="AE392">
            <v>18.71</v>
          </cell>
          <cell r="AF392">
            <v>19.37</v>
          </cell>
          <cell r="AG392">
            <v>20.03</v>
          </cell>
          <cell r="AH392">
            <v>20.69</v>
          </cell>
          <cell r="AI392">
            <v>21.35</v>
          </cell>
          <cell r="AJ392">
            <v>22.01</v>
          </cell>
          <cell r="AK392">
            <v>22.67</v>
          </cell>
          <cell r="AL392">
            <v>23.33</v>
          </cell>
          <cell r="AM392">
            <v>23.98</v>
          </cell>
          <cell r="AN392">
            <v>24.64</v>
          </cell>
          <cell r="AO392">
            <v>25.3</v>
          </cell>
          <cell r="AP392">
            <v>25.96</v>
          </cell>
          <cell r="AQ392">
            <v>26.62</v>
          </cell>
          <cell r="AR392">
            <v>27.28</v>
          </cell>
          <cell r="AS392">
            <v>27.94</v>
          </cell>
          <cell r="AT392">
            <v>28.6</v>
          </cell>
          <cell r="AU392">
            <v>29.26</v>
          </cell>
          <cell r="AV392">
            <v>29.92</v>
          </cell>
          <cell r="AW392">
            <v>30.58</v>
          </cell>
          <cell r="AX392">
            <v>31.24</v>
          </cell>
          <cell r="AY392">
            <v>31.89</v>
          </cell>
          <cell r="AZ392">
            <v>32.549999999999997</v>
          </cell>
          <cell r="BA392">
            <v>33.21</v>
          </cell>
          <cell r="BB392">
            <v>33.869999999999997</v>
          </cell>
          <cell r="BC392">
            <v>30.58</v>
          </cell>
          <cell r="BD392">
            <v>23</v>
          </cell>
          <cell r="BE392">
            <v>26.2</v>
          </cell>
          <cell r="BF392">
            <v>27.12</v>
          </cell>
          <cell r="BG392">
            <v>28.04</v>
          </cell>
          <cell r="BH392">
            <v>28.96</v>
          </cell>
          <cell r="BI392">
            <v>29.89</v>
          </cell>
          <cell r="BJ392">
            <v>30.81</v>
          </cell>
          <cell r="BK392">
            <v>31.73</v>
          </cell>
          <cell r="BL392">
            <v>32.659999999999997</v>
          </cell>
          <cell r="BM392">
            <v>33.58</v>
          </cell>
          <cell r="BN392">
            <v>34.5</v>
          </cell>
          <cell r="BO392">
            <v>35.42</v>
          </cell>
          <cell r="BP392">
            <v>36.35</v>
          </cell>
          <cell r="BQ392">
            <v>37.270000000000003</v>
          </cell>
          <cell r="BR392">
            <v>38.19</v>
          </cell>
          <cell r="BS392">
            <v>39.119999999999997</v>
          </cell>
          <cell r="BT392">
            <v>40.04</v>
          </cell>
          <cell r="BU392">
            <v>40.96</v>
          </cell>
          <cell r="BV392">
            <v>41.88</v>
          </cell>
          <cell r="BW392">
            <v>42.81</v>
          </cell>
          <cell r="BX392">
            <v>43.73</v>
          </cell>
          <cell r="BY392">
            <v>44.65</v>
          </cell>
          <cell r="BZ392">
            <v>45.57</v>
          </cell>
          <cell r="CA392">
            <v>46.5</v>
          </cell>
          <cell r="CB392">
            <v>47.42</v>
          </cell>
          <cell r="CC392">
            <v>42.81</v>
          </cell>
        </row>
        <row r="393">
          <cell r="AD393">
            <v>24</v>
          </cell>
          <cell r="AE393">
            <v>19.510000000000002</v>
          </cell>
          <cell r="AF393">
            <v>20.2</v>
          </cell>
          <cell r="AG393">
            <v>20.89</v>
          </cell>
          <cell r="AH393">
            <v>21.57</v>
          </cell>
          <cell r="AI393">
            <v>22.26</v>
          </cell>
          <cell r="AJ393">
            <v>22.95</v>
          </cell>
          <cell r="AK393">
            <v>23.64</v>
          </cell>
          <cell r="AL393">
            <v>24.33</v>
          </cell>
          <cell r="AM393">
            <v>25.01</v>
          </cell>
          <cell r="AN393">
            <v>25.7</v>
          </cell>
          <cell r="AO393">
            <v>26.39</v>
          </cell>
          <cell r="AP393">
            <v>27.08</v>
          </cell>
          <cell r="AQ393">
            <v>27.76</v>
          </cell>
          <cell r="AR393">
            <v>28.45</v>
          </cell>
          <cell r="AS393">
            <v>29.14</v>
          </cell>
          <cell r="AT393">
            <v>29.83</v>
          </cell>
          <cell r="AU393">
            <v>30.52</v>
          </cell>
          <cell r="AV393">
            <v>31.2</v>
          </cell>
          <cell r="AW393">
            <v>31.89</v>
          </cell>
          <cell r="AX393">
            <v>32.58</v>
          </cell>
          <cell r="AY393">
            <v>33.270000000000003</v>
          </cell>
          <cell r="AZ393">
            <v>33.950000000000003</v>
          </cell>
          <cell r="BA393">
            <v>34.64</v>
          </cell>
          <cell r="BB393">
            <v>35.33</v>
          </cell>
          <cell r="BC393">
            <v>31.89</v>
          </cell>
          <cell r="BD393">
            <v>24</v>
          </cell>
          <cell r="BE393">
            <v>27.32</v>
          </cell>
          <cell r="BF393">
            <v>28.28</v>
          </cell>
          <cell r="BG393">
            <v>29.24</v>
          </cell>
          <cell r="BH393">
            <v>30.2</v>
          </cell>
          <cell r="BI393">
            <v>31.17</v>
          </cell>
          <cell r="BJ393">
            <v>32.130000000000003</v>
          </cell>
          <cell r="BK393">
            <v>33.090000000000003</v>
          </cell>
          <cell r="BL393">
            <v>34.06</v>
          </cell>
          <cell r="BM393">
            <v>35.020000000000003</v>
          </cell>
          <cell r="BN393">
            <v>35.979999999999997</v>
          </cell>
          <cell r="BO393">
            <v>36.94</v>
          </cell>
          <cell r="BP393">
            <v>37.909999999999997</v>
          </cell>
          <cell r="BQ393">
            <v>38.869999999999997</v>
          </cell>
          <cell r="BR393">
            <v>39.83</v>
          </cell>
          <cell r="BS393">
            <v>40.799999999999997</v>
          </cell>
          <cell r="BT393">
            <v>41.76</v>
          </cell>
          <cell r="BU393">
            <v>42.72</v>
          </cell>
          <cell r="BV393">
            <v>43.68</v>
          </cell>
          <cell r="BW393">
            <v>44.65</v>
          </cell>
          <cell r="BX393">
            <v>45.61</v>
          </cell>
          <cell r="BY393">
            <v>46.57</v>
          </cell>
          <cell r="BZ393">
            <v>47.54</v>
          </cell>
          <cell r="CA393">
            <v>48.5</v>
          </cell>
          <cell r="CB393">
            <v>49.46</v>
          </cell>
          <cell r="CC393">
            <v>44.65</v>
          </cell>
        </row>
        <row r="394">
          <cell r="AD394">
            <v>25</v>
          </cell>
          <cell r="AE394">
            <v>20.309999999999999</v>
          </cell>
          <cell r="AF394">
            <v>21.03</v>
          </cell>
          <cell r="AG394">
            <v>21.74</v>
          </cell>
          <cell r="AH394">
            <v>22.46</v>
          </cell>
          <cell r="AI394">
            <v>23.18</v>
          </cell>
          <cell r="AJ394">
            <v>23.89</v>
          </cell>
          <cell r="AK394">
            <v>24.61</v>
          </cell>
          <cell r="AL394">
            <v>25.33</v>
          </cell>
          <cell r="AM394">
            <v>26.04</v>
          </cell>
          <cell r="AN394">
            <v>26.76</v>
          </cell>
          <cell r="AO394">
            <v>27.48</v>
          </cell>
          <cell r="AP394">
            <v>28.19</v>
          </cell>
          <cell r="AQ394">
            <v>28.91</v>
          </cell>
          <cell r="AR394">
            <v>29.62</v>
          </cell>
          <cell r="AS394">
            <v>30.34</v>
          </cell>
          <cell r="AT394">
            <v>31.06</v>
          </cell>
          <cell r="AU394">
            <v>31.77</v>
          </cell>
          <cell r="AV394">
            <v>32.49</v>
          </cell>
          <cell r="AW394">
            <v>33.21</v>
          </cell>
          <cell r="AX394">
            <v>33.92</v>
          </cell>
          <cell r="AY394">
            <v>34.64</v>
          </cell>
          <cell r="AZ394">
            <v>35.36</v>
          </cell>
          <cell r="BA394">
            <v>36.07</v>
          </cell>
          <cell r="BB394">
            <v>36.79</v>
          </cell>
          <cell r="BC394">
            <v>33.21</v>
          </cell>
          <cell r="BD394">
            <v>25</v>
          </cell>
          <cell r="BE394">
            <v>28.43</v>
          </cell>
          <cell r="BF394">
            <v>29.44</v>
          </cell>
          <cell r="BG394">
            <v>30.44</v>
          </cell>
          <cell r="BH394">
            <v>31.44</v>
          </cell>
          <cell r="BI394">
            <v>32.450000000000003</v>
          </cell>
          <cell r="BJ394">
            <v>33.450000000000003</v>
          </cell>
          <cell r="BK394">
            <v>34.450000000000003</v>
          </cell>
          <cell r="BL394">
            <v>35.46</v>
          </cell>
          <cell r="BM394">
            <v>36.46</v>
          </cell>
          <cell r="BN394">
            <v>37.46</v>
          </cell>
          <cell r="BO394">
            <v>38.47</v>
          </cell>
          <cell r="BP394">
            <v>39.47</v>
          </cell>
          <cell r="BQ394">
            <v>40.47</v>
          </cell>
          <cell r="BR394">
            <v>41.47</v>
          </cell>
          <cell r="BS394">
            <v>42.48</v>
          </cell>
          <cell r="BT394">
            <v>43.48</v>
          </cell>
          <cell r="BU394">
            <v>44.48</v>
          </cell>
          <cell r="BV394">
            <v>45.49</v>
          </cell>
          <cell r="BW394">
            <v>46.49</v>
          </cell>
          <cell r="BX394">
            <v>47.49</v>
          </cell>
          <cell r="BY394">
            <v>48.5</v>
          </cell>
          <cell r="BZ394">
            <v>49.5</v>
          </cell>
          <cell r="CA394">
            <v>50.5</v>
          </cell>
          <cell r="CB394">
            <v>51.5</v>
          </cell>
          <cell r="CC394">
            <v>46.49</v>
          </cell>
        </row>
        <row r="395">
          <cell r="AD395">
            <v>26</v>
          </cell>
          <cell r="AE395">
            <v>21.11</v>
          </cell>
          <cell r="AF395">
            <v>21.86</v>
          </cell>
          <cell r="AG395">
            <v>22.6</v>
          </cell>
          <cell r="AH395">
            <v>23.35</v>
          </cell>
          <cell r="AI395">
            <v>24.09</v>
          </cell>
          <cell r="AJ395">
            <v>24.84</v>
          </cell>
          <cell r="AK395">
            <v>25.58</v>
          </cell>
          <cell r="AL395">
            <v>26.33</v>
          </cell>
          <cell r="AM395">
            <v>27.07</v>
          </cell>
          <cell r="AN395">
            <v>27.82</v>
          </cell>
          <cell r="AO395">
            <v>28.56</v>
          </cell>
          <cell r="AP395">
            <v>29.31</v>
          </cell>
          <cell r="AQ395">
            <v>30.05</v>
          </cell>
          <cell r="AR395">
            <v>30.8</v>
          </cell>
          <cell r="AS395">
            <v>31.54</v>
          </cell>
          <cell r="AT395">
            <v>32.29</v>
          </cell>
          <cell r="AU395">
            <v>33.03</v>
          </cell>
          <cell r="AV395">
            <v>33.78</v>
          </cell>
          <cell r="AW395">
            <v>34.520000000000003</v>
          </cell>
          <cell r="AX395">
            <v>35.270000000000003</v>
          </cell>
          <cell r="AY395">
            <v>36.01</v>
          </cell>
          <cell r="AZ395">
            <v>36.76</v>
          </cell>
          <cell r="BA395">
            <v>37.5</v>
          </cell>
          <cell r="BB395">
            <v>38.25</v>
          </cell>
          <cell r="BC395">
            <v>34.520000000000003</v>
          </cell>
          <cell r="BD395">
            <v>26</v>
          </cell>
          <cell r="BE395">
            <v>29.55</v>
          </cell>
          <cell r="BF395">
            <v>30.6</v>
          </cell>
          <cell r="BG395">
            <v>31.64</v>
          </cell>
          <cell r="BH395">
            <v>32.68</v>
          </cell>
          <cell r="BI395">
            <v>33.729999999999997</v>
          </cell>
          <cell r="BJ395">
            <v>34.770000000000003</v>
          </cell>
          <cell r="BK395">
            <v>35.81</v>
          </cell>
          <cell r="BL395">
            <v>36.86</v>
          </cell>
          <cell r="BM395">
            <v>37.9</v>
          </cell>
          <cell r="BN395">
            <v>38.94</v>
          </cell>
          <cell r="BO395">
            <v>39.99</v>
          </cell>
          <cell r="BP395">
            <v>41.03</v>
          </cell>
          <cell r="BQ395">
            <v>42.07</v>
          </cell>
          <cell r="BR395">
            <v>43.12</v>
          </cell>
          <cell r="BS395">
            <v>44.16</v>
          </cell>
          <cell r="BT395">
            <v>45.2</v>
          </cell>
          <cell r="BU395">
            <v>46.24</v>
          </cell>
          <cell r="BV395">
            <v>47.29</v>
          </cell>
          <cell r="BW395">
            <v>48.33</v>
          </cell>
          <cell r="BX395">
            <v>49.37</v>
          </cell>
          <cell r="BY395">
            <v>50.42</v>
          </cell>
          <cell r="BZ395">
            <v>51.46</v>
          </cell>
          <cell r="CA395">
            <v>52.5</v>
          </cell>
          <cell r="CB395">
            <v>53.55</v>
          </cell>
          <cell r="CC395">
            <v>48.33</v>
          </cell>
        </row>
        <row r="396">
          <cell r="AD396">
            <v>27</v>
          </cell>
          <cell r="AE396">
            <v>21.91</v>
          </cell>
          <cell r="AF396">
            <v>22.68</v>
          </cell>
          <cell r="AG396">
            <v>23.46</v>
          </cell>
          <cell r="AH396">
            <v>24.23</v>
          </cell>
          <cell r="AI396">
            <v>25</v>
          </cell>
          <cell r="AJ396">
            <v>25.78</v>
          </cell>
          <cell r="AK396">
            <v>26.55</v>
          </cell>
          <cell r="AL396">
            <v>27.33</v>
          </cell>
          <cell r="AM396">
            <v>28.1</v>
          </cell>
          <cell r="AN396">
            <v>28.87</v>
          </cell>
          <cell r="AO396">
            <v>29.65</v>
          </cell>
          <cell r="AP396">
            <v>30.42</v>
          </cell>
          <cell r="AQ396">
            <v>31.2</v>
          </cell>
          <cell r="AR396">
            <v>31.97</v>
          </cell>
          <cell r="AS396">
            <v>32.74</v>
          </cell>
          <cell r="AT396">
            <v>33.520000000000003</v>
          </cell>
          <cell r="AU396">
            <v>34.29</v>
          </cell>
          <cell r="AV396">
            <v>35.06</v>
          </cell>
          <cell r="AW396">
            <v>35.840000000000003</v>
          </cell>
          <cell r="AX396">
            <v>36.61</v>
          </cell>
          <cell r="AY396">
            <v>37.39</v>
          </cell>
          <cell r="AZ396">
            <v>38.159999999999997</v>
          </cell>
          <cell r="BA396">
            <v>38.93</v>
          </cell>
          <cell r="BB396">
            <v>39.71</v>
          </cell>
          <cell r="BC396">
            <v>35.840000000000003</v>
          </cell>
          <cell r="BD396">
            <v>27</v>
          </cell>
          <cell r="BE396">
            <v>30.67</v>
          </cell>
          <cell r="BF396">
            <v>31.76</v>
          </cell>
          <cell r="BG396">
            <v>32.840000000000003</v>
          </cell>
          <cell r="BH396">
            <v>33.92</v>
          </cell>
          <cell r="BI396">
            <v>35.01</v>
          </cell>
          <cell r="BJ396">
            <v>36.090000000000003</v>
          </cell>
          <cell r="BK396">
            <v>37.17</v>
          </cell>
          <cell r="BL396">
            <v>38.26</v>
          </cell>
          <cell r="BM396">
            <v>39.340000000000003</v>
          </cell>
          <cell r="BN396">
            <v>40.42</v>
          </cell>
          <cell r="BO396">
            <v>41.51</v>
          </cell>
          <cell r="BP396">
            <v>42.59</v>
          </cell>
          <cell r="BQ396">
            <v>43.67</v>
          </cell>
          <cell r="BR396">
            <v>44.76</v>
          </cell>
          <cell r="BS396">
            <v>45.84</v>
          </cell>
          <cell r="BT396">
            <v>46.92</v>
          </cell>
          <cell r="BU396">
            <v>48.01</v>
          </cell>
          <cell r="BV396">
            <v>49.09</v>
          </cell>
          <cell r="BW396">
            <v>50.17</v>
          </cell>
          <cell r="BX396">
            <v>51.26</v>
          </cell>
          <cell r="BY396">
            <v>52.34</v>
          </cell>
          <cell r="BZ396">
            <v>53.42</v>
          </cell>
          <cell r="CA396">
            <v>54.51</v>
          </cell>
          <cell r="CB396">
            <v>55.59</v>
          </cell>
          <cell r="CC396">
            <v>50.17</v>
          </cell>
        </row>
        <row r="397">
          <cell r="AD397">
            <v>28</v>
          </cell>
          <cell r="AE397">
            <v>22.71</v>
          </cell>
          <cell r="AF397">
            <v>23.51</v>
          </cell>
          <cell r="AG397">
            <v>24.31</v>
          </cell>
          <cell r="AH397">
            <v>25.12</v>
          </cell>
          <cell r="AI397">
            <v>25.92</v>
          </cell>
          <cell r="AJ397">
            <v>26.72</v>
          </cell>
          <cell r="AK397">
            <v>27.52</v>
          </cell>
          <cell r="AL397">
            <v>28.33</v>
          </cell>
          <cell r="AM397">
            <v>29.13</v>
          </cell>
          <cell r="AN397">
            <v>29.93</v>
          </cell>
          <cell r="AO397">
            <v>30.73</v>
          </cell>
          <cell r="AP397">
            <v>31.54</v>
          </cell>
          <cell r="AQ397">
            <v>32.340000000000003</v>
          </cell>
          <cell r="AR397">
            <v>33.14</v>
          </cell>
          <cell r="AS397">
            <v>33.94</v>
          </cell>
          <cell r="AT397">
            <v>34.75</v>
          </cell>
          <cell r="AU397">
            <v>35.549999999999997</v>
          </cell>
          <cell r="AV397">
            <v>36.35</v>
          </cell>
          <cell r="AW397">
            <v>37.15</v>
          </cell>
          <cell r="AX397">
            <v>37.96</v>
          </cell>
          <cell r="AY397">
            <v>38.76</v>
          </cell>
          <cell r="AZ397">
            <v>39.56</v>
          </cell>
          <cell r="BA397">
            <v>40.36</v>
          </cell>
          <cell r="BB397">
            <v>41.17</v>
          </cell>
          <cell r="BC397">
            <v>37.15</v>
          </cell>
          <cell r="BD397">
            <v>28</v>
          </cell>
          <cell r="BE397">
            <v>31.79</v>
          </cell>
          <cell r="BF397">
            <v>32.92</v>
          </cell>
          <cell r="BG397">
            <v>34.04</v>
          </cell>
          <cell r="BH397">
            <v>35.159999999999997</v>
          </cell>
          <cell r="BI397">
            <v>36.29</v>
          </cell>
          <cell r="BJ397">
            <v>37.409999999999997</v>
          </cell>
          <cell r="BK397">
            <v>38.53</v>
          </cell>
          <cell r="BL397">
            <v>39.659999999999997</v>
          </cell>
          <cell r="BM397">
            <v>40.78</v>
          </cell>
          <cell r="BN397">
            <v>41.9</v>
          </cell>
          <cell r="BO397">
            <v>43.03</v>
          </cell>
          <cell r="BP397">
            <v>44.15</v>
          </cell>
          <cell r="BQ397">
            <v>45.27</v>
          </cell>
          <cell r="BR397">
            <v>46.4</v>
          </cell>
          <cell r="BS397">
            <v>47.52</v>
          </cell>
          <cell r="BT397">
            <v>48.64</v>
          </cell>
          <cell r="BU397">
            <v>49.77</v>
          </cell>
          <cell r="BV397">
            <v>50.89</v>
          </cell>
          <cell r="BW397">
            <v>52.01</v>
          </cell>
          <cell r="BX397">
            <v>53.14</v>
          </cell>
          <cell r="BY397">
            <v>54.26</v>
          </cell>
          <cell r="BZ397">
            <v>55.38</v>
          </cell>
          <cell r="CA397">
            <v>56.51</v>
          </cell>
          <cell r="CB397">
            <v>57.63</v>
          </cell>
          <cell r="CC397">
            <v>52.01</v>
          </cell>
        </row>
        <row r="398">
          <cell r="AD398">
            <v>29</v>
          </cell>
          <cell r="AE398">
            <v>23.51</v>
          </cell>
          <cell r="AF398">
            <v>24.34</v>
          </cell>
          <cell r="AG398">
            <v>25.17</v>
          </cell>
          <cell r="AH398">
            <v>26</v>
          </cell>
          <cell r="AI398">
            <v>26.83</v>
          </cell>
          <cell r="AJ398">
            <v>27.66</v>
          </cell>
          <cell r="AK398">
            <v>28.5</v>
          </cell>
          <cell r="AL398">
            <v>29.33</v>
          </cell>
          <cell r="AM398">
            <v>30.16</v>
          </cell>
          <cell r="AN398">
            <v>30.99</v>
          </cell>
          <cell r="AO398">
            <v>31.82</v>
          </cell>
          <cell r="AP398">
            <v>32.65</v>
          </cell>
          <cell r="AQ398">
            <v>33.479999999999997</v>
          </cell>
          <cell r="AR398">
            <v>34.31</v>
          </cell>
          <cell r="AS398">
            <v>35.14</v>
          </cell>
          <cell r="AT398">
            <v>35.979999999999997</v>
          </cell>
          <cell r="AU398">
            <v>36.81</v>
          </cell>
          <cell r="AV398">
            <v>37.64</v>
          </cell>
          <cell r="AW398">
            <v>38.47</v>
          </cell>
          <cell r="AX398">
            <v>39.299999999999997</v>
          </cell>
          <cell r="AY398">
            <v>40.130000000000003</v>
          </cell>
          <cell r="AZ398">
            <v>40.96</v>
          </cell>
          <cell r="BA398">
            <v>41.79</v>
          </cell>
          <cell r="BB398">
            <v>42.62</v>
          </cell>
          <cell r="BC398">
            <v>38.47</v>
          </cell>
          <cell r="BD398">
            <v>29</v>
          </cell>
          <cell r="BE398">
            <v>32.909999999999997</v>
          </cell>
          <cell r="BF398">
            <v>34.08</v>
          </cell>
          <cell r="BG398">
            <v>35.24</v>
          </cell>
          <cell r="BH398">
            <v>36.4</v>
          </cell>
          <cell r="BI398">
            <v>37.57</v>
          </cell>
          <cell r="BJ398">
            <v>38.729999999999997</v>
          </cell>
          <cell r="BK398">
            <v>39.89</v>
          </cell>
          <cell r="BL398">
            <v>41.06</v>
          </cell>
          <cell r="BM398">
            <v>42.22</v>
          </cell>
          <cell r="BN398">
            <v>43.38</v>
          </cell>
          <cell r="BO398">
            <v>44.55</v>
          </cell>
          <cell r="BP398">
            <v>45.71</v>
          </cell>
          <cell r="BQ398">
            <v>46.88</v>
          </cell>
          <cell r="BR398">
            <v>48.04</v>
          </cell>
          <cell r="BS398">
            <v>49.2</v>
          </cell>
          <cell r="BT398">
            <v>50.37</v>
          </cell>
          <cell r="BU398">
            <v>51.53</v>
          </cell>
          <cell r="BV398">
            <v>52.69</v>
          </cell>
          <cell r="BW398">
            <v>53.86</v>
          </cell>
          <cell r="BX398">
            <v>55.02</v>
          </cell>
          <cell r="BY398">
            <v>56.18</v>
          </cell>
          <cell r="BZ398">
            <v>57.35</v>
          </cell>
          <cell r="CA398">
            <v>58.51</v>
          </cell>
          <cell r="CB398">
            <v>59.67</v>
          </cell>
          <cell r="CC398">
            <v>53.86</v>
          </cell>
        </row>
        <row r="399">
          <cell r="AD399">
            <v>30</v>
          </cell>
          <cell r="AE399">
            <v>24.31</v>
          </cell>
          <cell r="AF399">
            <v>25.17</v>
          </cell>
          <cell r="AG399">
            <v>26.03</v>
          </cell>
          <cell r="AH399">
            <v>26.89</v>
          </cell>
          <cell r="AI399">
            <v>27.75</v>
          </cell>
          <cell r="AJ399">
            <v>28.61</v>
          </cell>
          <cell r="AK399">
            <v>29.47</v>
          </cell>
          <cell r="AL399">
            <v>30.33</v>
          </cell>
          <cell r="AM399">
            <v>31.19</v>
          </cell>
          <cell r="AN399">
            <v>32.049999999999997</v>
          </cell>
          <cell r="AO399">
            <v>32.909999999999997</v>
          </cell>
          <cell r="AP399">
            <v>33.770000000000003</v>
          </cell>
          <cell r="AQ399">
            <v>34.630000000000003</v>
          </cell>
          <cell r="AR399">
            <v>35.49</v>
          </cell>
          <cell r="AS399">
            <v>36.35</v>
          </cell>
          <cell r="AT399">
            <v>37.21</v>
          </cell>
          <cell r="AU399">
            <v>38.06</v>
          </cell>
          <cell r="AV399">
            <v>38.92</v>
          </cell>
          <cell r="AW399">
            <v>39.78</v>
          </cell>
          <cell r="AX399">
            <v>40.64</v>
          </cell>
          <cell r="AY399">
            <v>41.5</v>
          </cell>
          <cell r="AZ399">
            <v>42.36</v>
          </cell>
          <cell r="BA399">
            <v>43.22</v>
          </cell>
          <cell r="BB399">
            <v>44.08</v>
          </cell>
          <cell r="BC399">
            <v>39.78</v>
          </cell>
          <cell r="BD399">
            <v>30</v>
          </cell>
          <cell r="BE399">
            <v>34.03</v>
          </cell>
          <cell r="BF399">
            <v>35.24</v>
          </cell>
          <cell r="BG399">
            <v>36.44</v>
          </cell>
          <cell r="BH399">
            <v>37.64</v>
          </cell>
          <cell r="BI399">
            <v>38.85</v>
          </cell>
          <cell r="BJ399">
            <v>40.049999999999997</v>
          </cell>
          <cell r="BK399">
            <v>41.25</v>
          </cell>
          <cell r="BL399">
            <v>42.46</v>
          </cell>
          <cell r="BM399">
            <v>43.66</v>
          </cell>
          <cell r="BN399">
            <v>44.87</v>
          </cell>
          <cell r="BO399">
            <v>46.07</v>
          </cell>
          <cell r="BP399">
            <v>47.27</v>
          </cell>
          <cell r="BQ399">
            <v>48.48</v>
          </cell>
          <cell r="BR399">
            <v>49.68</v>
          </cell>
          <cell r="BS399">
            <v>50.88</v>
          </cell>
          <cell r="BT399">
            <v>52.09</v>
          </cell>
          <cell r="BU399">
            <v>53.29</v>
          </cell>
          <cell r="BV399">
            <v>54.49</v>
          </cell>
          <cell r="BW399">
            <v>55.7</v>
          </cell>
          <cell r="BX399">
            <v>56.9</v>
          </cell>
          <cell r="BY399">
            <v>58.1</v>
          </cell>
          <cell r="BZ399">
            <v>59.31</v>
          </cell>
          <cell r="CA399">
            <v>60.51</v>
          </cell>
          <cell r="CB399">
            <v>61.72</v>
          </cell>
          <cell r="CC399">
            <v>55.7</v>
          </cell>
        </row>
        <row r="400">
          <cell r="AD400">
            <v>31</v>
          </cell>
          <cell r="AE400">
            <v>25.11</v>
          </cell>
          <cell r="AF400">
            <v>26</v>
          </cell>
          <cell r="AG400">
            <v>26.88</v>
          </cell>
          <cell r="AH400">
            <v>27.77</v>
          </cell>
          <cell r="AI400">
            <v>28.66</v>
          </cell>
          <cell r="AJ400">
            <v>29.55</v>
          </cell>
          <cell r="AK400">
            <v>30.44</v>
          </cell>
          <cell r="AL400">
            <v>31.33</v>
          </cell>
          <cell r="AM400">
            <v>32.22</v>
          </cell>
          <cell r="AN400">
            <v>33.1</v>
          </cell>
          <cell r="AO400">
            <v>33.99</v>
          </cell>
          <cell r="AP400">
            <v>34.880000000000003</v>
          </cell>
          <cell r="AQ400">
            <v>35.770000000000003</v>
          </cell>
          <cell r="AR400">
            <v>36.659999999999997</v>
          </cell>
          <cell r="AS400">
            <v>37.549999999999997</v>
          </cell>
          <cell r="AT400">
            <v>38.43</v>
          </cell>
          <cell r="AU400">
            <v>39.32</v>
          </cell>
          <cell r="AV400">
            <v>40.21</v>
          </cell>
          <cell r="AW400">
            <v>41.1</v>
          </cell>
          <cell r="AX400">
            <v>41.99</v>
          </cell>
          <cell r="AY400">
            <v>42.88</v>
          </cell>
          <cell r="AZ400">
            <v>43.76</v>
          </cell>
          <cell r="BA400">
            <v>44.65</v>
          </cell>
          <cell r="BB400">
            <v>45.54</v>
          </cell>
          <cell r="BC400">
            <v>41.1</v>
          </cell>
          <cell r="BD400">
            <v>31</v>
          </cell>
          <cell r="BE400">
            <v>35.15</v>
          </cell>
          <cell r="BF400">
            <v>36.4</v>
          </cell>
          <cell r="BG400">
            <v>37.64</v>
          </cell>
          <cell r="BH400">
            <v>38.880000000000003</v>
          </cell>
          <cell r="BI400">
            <v>40.130000000000003</v>
          </cell>
          <cell r="BJ400">
            <v>41.37</v>
          </cell>
          <cell r="BK400">
            <v>42.61</v>
          </cell>
          <cell r="BL400">
            <v>43.86</v>
          </cell>
          <cell r="BM400">
            <v>45.1</v>
          </cell>
          <cell r="BN400">
            <v>46.35</v>
          </cell>
          <cell r="BO400">
            <v>47.59</v>
          </cell>
          <cell r="BP400">
            <v>48.83</v>
          </cell>
          <cell r="BQ400">
            <v>50.08</v>
          </cell>
          <cell r="BR400">
            <v>51.32</v>
          </cell>
          <cell r="BS400">
            <v>52.56</v>
          </cell>
          <cell r="BT400">
            <v>53.81</v>
          </cell>
          <cell r="BU400">
            <v>55.05</v>
          </cell>
          <cell r="BV400">
            <v>56.3</v>
          </cell>
          <cell r="BW400">
            <v>57.54</v>
          </cell>
          <cell r="BX400">
            <v>58.78</v>
          </cell>
          <cell r="BY400">
            <v>60.03</v>
          </cell>
          <cell r="BZ400">
            <v>61.27</v>
          </cell>
          <cell r="CA400">
            <v>62.51</v>
          </cell>
          <cell r="CB400">
            <v>63.76</v>
          </cell>
          <cell r="CC400">
            <v>57.54</v>
          </cell>
        </row>
        <row r="401">
          <cell r="AD401">
            <v>32</v>
          </cell>
          <cell r="AE401">
            <v>25.91</v>
          </cell>
          <cell r="AF401">
            <v>26.82</v>
          </cell>
          <cell r="AG401">
            <v>27.74</v>
          </cell>
          <cell r="AH401">
            <v>28.66</v>
          </cell>
          <cell r="AI401">
            <v>29.58</v>
          </cell>
          <cell r="AJ401">
            <v>30.49</v>
          </cell>
          <cell r="AK401">
            <v>31.41</v>
          </cell>
          <cell r="AL401">
            <v>32.33</v>
          </cell>
          <cell r="AM401">
            <v>33.24</v>
          </cell>
          <cell r="AN401">
            <v>34.159999999999997</v>
          </cell>
          <cell r="AO401">
            <v>35.08</v>
          </cell>
          <cell r="AP401">
            <v>36</v>
          </cell>
          <cell r="AQ401">
            <v>36.909999999999997</v>
          </cell>
          <cell r="AR401">
            <v>37.83</v>
          </cell>
          <cell r="AS401">
            <v>38.75</v>
          </cell>
          <cell r="AT401">
            <v>39.659999999999997</v>
          </cell>
          <cell r="AU401">
            <v>40.58</v>
          </cell>
          <cell r="AV401">
            <v>41.5</v>
          </cell>
          <cell r="AW401">
            <v>42.42</v>
          </cell>
          <cell r="AX401">
            <v>43.33</v>
          </cell>
          <cell r="AY401">
            <v>44.25</v>
          </cell>
          <cell r="AZ401">
            <v>45.17</v>
          </cell>
          <cell r="BA401">
            <v>46.08</v>
          </cell>
          <cell r="BB401">
            <v>47</v>
          </cell>
          <cell r="BC401">
            <v>42.41</v>
          </cell>
          <cell r="BD401">
            <v>32</v>
          </cell>
          <cell r="BE401">
            <v>36.270000000000003</v>
          </cell>
          <cell r="BF401">
            <v>37.549999999999997</v>
          </cell>
          <cell r="BG401">
            <v>38.840000000000003</v>
          </cell>
          <cell r="BH401">
            <v>40.119999999999997</v>
          </cell>
          <cell r="BI401">
            <v>41.41</v>
          </cell>
          <cell r="BJ401">
            <v>42.69</v>
          </cell>
          <cell r="BK401">
            <v>43.97</v>
          </cell>
          <cell r="BL401">
            <v>45.26</v>
          </cell>
          <cell r="BM401">
            <v>46.54</v>
          </cell>
          <cell r="BN401">
            <v>47.83</v>
          </cell>
          <cell r="BO401">
            <v>49.11</v>
          </cell>
          <cell r="BP401">
            <v>50.39</v>
          </cell>
          <cell r="BQ401">
            <v>51.68</v>
          </cell>
          <cell r="BR401">
            <v>52.96</v>
          </cell>
          <cell r="BS401">
            <v>54.25</v>
          </cell>
          <cell r="BT401">
            <v>55.53</v>
          </cell>
          <cell r="BU401">
            <v>56.81</v>
          </cell>
          <cell r="BV401">
            <v>58.1</v>
          </cell>
          <cell r="BW401">
            <v>59.38</v>
          </cell>
          <cell r="BX401">
            <v>60.66</v>
          </cell>
          <cell r="BY401">
            <v>61.95</v>
          </cell>
          <cell r="BZ401">
            <v>63.23</v>
          </cell>
          <cell r="CA401">
            <v>64.52</v>
          </cell>
          <cell r="CB401">
            <v>65.8</v>
          </cell>
          <cell r="CC401">
            <v>59.38</v>
          </cell>
        </row>
        <row r="402">
          <cell r="AD402">
            <v>33</v>
          </cell>
          <cell r="AE402">
            <v>26.71</v>
          </cell>
          <cell r="AF402">
            <v>27.65</v>
          </cell>
          <cell r="AG402">
            <v>28.6</v>
          </cell>
          <cell r="AH402">
            <v>29.54</v>
          </cell>
          <cell r="AI402">
            <v>30.49</v>
          </cell>
          <cell r="AJ402">
            <v>31.44</v>
          </cell>
          <cell r="AK402">
            <v>32.380000000000003</v>
          </cell>
          <cell r="AL402">
            <v>33.33</v>
          </cell>
          <cell r="AM402">
            <v>34.270000000000003</v>
          </cell>
          <cell r="AN402">
            <v>35.22</v>
          </cell>
          <cell r="AO402">
            <v>36.17</v>
          </cell>
          <cell r="AP402">
            <v>37.11</v>
          </cell>
          <cell r="AQ402">
            <v>38.06</v>
          </cell>
          <cell r="AR402">
            <v>39</v>
          </cell>
          <cell r="AS402">
            <v>39.950000000000003</v>
          </cell>
          <cell r="AT402">
            <v>40.89</v>
          </cell>
          <cell r="AU402">
            <v>41.84</v>
          </cell>
          <cell r="AV402">
            <v>42.78</v>
          </cell>
          <cell r="AW402">
            <v>43.73</v>
          </cell>
          <cell r="AX402">
            <v>44.68</v>
          </cell>
          <cell r="AY402">
            <v>45.62</v>
          </cell>
          <cell r="AZ402">
            <v>46.57</v>
          </cell>
          <cell r="BA402">
            <v>47.51</v>
          </cell>
          <cell r="BB402">
            <v>48.46</v>
          </cell>
          <cell r="BC402">
            <v>43.73</v>
          </cell>
          <cell r="BD402">
            <v>33</v>
          </cell>
          <cell r="BE402">
            <v>37.39</v>
          </cell>
          <cell r="BF402">
            <v>38.71</v>
          </cell>
          <cell r="BG402">
            <v>40.04</v>
          </cell>
          <cell r="BH402">
            <v>41.36</v>
          </cell>
          <cell r="BI402">
            <v>42.69</v>
          </cell>
          <cell r="BJ402">
            <v>44.01</v>
          </cell>
          <cell r="BK402">
            <v>45.33</v>
          </cell>
          <cell r="BL402">
            <v>46.66</v>
          </cell>
          <cell r="BM402">
            <v>47.98</v>
          </cell>
          <cell r="BN402">
            <v>49.31</v>
          </cell>
          <cell r="BO402">
            <v>50.63</v>
          </cell>
          <cell r="BP402">
            <v>51.95</v>
          </cell>
          <cell r="BQ402">
            <v>53.28</v>
          </cell>
          <cell r="BR402">
            <v>54.6</v>
          </cell>
          <cell r="BS402">
            <v>55.93</v>
          </cell>
          <cell r="BT402">
            <v>57.25</v>
          </cell>
          <cell r="BU402">
            <v>58.57</v>
          </cell>
          <cell r="BV402">
            <v>59.9</v>
          </cell>
          <cell r="BW402">
            <v>61.22</v>
          </cell>
          <cell r="BX402">
            <v>62.55</v>
          </cell>
          <cell r="BY402">
            <v>63.87</v>
          </cell>
          <cell r="BZ402">
            <v>65.19</v>
          </cell>
          <cell r="CA402">
            <v>66.52</v>
          </cell>
          <cell r="CB402">
            <v>67.84</v>
          </cell>
          <cell r="CC402">
            <v>61.22</v>
          </cell>
        </row>
        <row r="403">
          <cell r="AD403">
            <v>34</v>
          </cell>
          <cell r="AE403">
            <v>27.51</v>
          </cell>
          <cell r="AF403">
            <v>28.48</v>
          </cell>
          <cell r="AG403">
            <v>29.46</v>
          </cell>
          <cell r="AH403">
            <v>30.43</v>
          </cell>
          <cell r="AI403">
            <v>31.4</v>
          </cell>
          <cell r="AJ403">
            <v>32.380000000000003</v>
          </cell>
          <cell r="AK403">
            <v>33.35</v>
          </cell>
          <cell r="AL403">
            <v>34.33</v>
          </cell>
          <cell r="AM403">
            <v>35.299999999999997</v>
          </cell>
          <cell r="AN403">
            <v>36.28</v>
          </cell>
          <cell r="AO403">
            <v>37.25</v>
          </cell>
          <cell r="AP403">
            <v>38.229999999999997</v>
          </cell>
          <cell r="AQ403">
            <v>39.200000000000003</v>
          </cell>
          <cell r="AR403">
            <v>40.17</v>
          </cell>
          <cell r="AS403">
            <v>41.15</v>
          </cell>
          <cell r="AT403">
            <v>42.12</v>
          </cell>
          <cell r="AU403">
            <v>43.1</v>
          </cell>
          <cell r="AV403">
            <v>44.07</v>
          </cell>
          <cell r="AW403">
            <v>45.05</v>
          </cell>
          <cell r="AX403">
            <v>46.02</v>
          </cell>
          <cell r="AY403">
            <v>46.99</v>
          </cell>
          <cell r="AZ403">
            <v>47.97</v>
          </cell>
          <cell r="BA403">
            <v>48.94</v>
          </cell>
          <cell r="BB403">
            <v>49.92</v>
          </cell>
          <cell r="BC403">
            <v>45.05</v>
          </cell>
          <cell r="BD403">
            <v>34</v>
          </cell>
          <cell r="BE403">
            <v>38.51</v>
          </cell>
          <cell r="BF403">
            <v>39.869999999999997</v>
          </cell>
          <cell r="BG403">
            <v>41.24</v>
          </cell>
          <cell r="BH403">
            <v>42.6</v>
          </cell>
          <cell r="BI403">
            <v>43.97</v>
          </cell>
          <cell r="BJ403">
            <v>45.33</v>
          </cell>
          <cell r="BK403">
            <v>46.69</v>
          </cell>
          <cell r="BL403">
            <v>48.06</v>
          </cell>
          <cell r="BM403">
            <v>49.42</v>
          </cell>
          <cell r="BN403">
            <v>50.79</v>
          </cell>
          <cell r="BO403">
            <v>52.15</v>
          </cell>
          <cell r="BP403">
            <v>53.52</v>
          </cell>
          <cell r="BQ403">
            <v>54.88</v>
          </cell>
          <cell r="BR403">
            <v>56.24</v>
          </cell>
          <cell r="BS403">
            <v>57.61</v>
          </cell>
          <cell r="BT403">
            <v>58.97</v>
          </cell>
          <cell r="BU403">
            <v>60.34</v>
          </cell>
          <cell r="BV403">
            <v>61.7</v>
          </cell>
          <cell r="BW403">
            <v>63.06</v>
          </cell>
          <cell r="BX403">
            <v>64.430000000000007</v>
          </cell>
          <cell r="BY403">
            <v>65.790000000000006</v>
          </cell>
          <cell r="BZ403">
            <v>67.16</v>
          </cell>
          <cell r="CA403">
            <v>68.52</v>
          </cell>
          <cell r="CB403">
            <v>69.88</v>
          </cell>
          <cell r="CC403">
            <v>63.06</v>
          </cell>
        </row>
        <row r="404">
          <cell r="AD404">
            <v>35</v>
          </cell>
          <cell r="AE404">
            <v>28.31</v>
          </cell>
          <cell r="AF404">
            <v>29.31</v>
          </cell>
          <cell r="AG404">
            <v>30.31</v>
          </cell>
          <cell r="AH404">
            <v>31.32</v>
          </cell>
          <cell r="AI404">
            <v>32.32</v>
          </cell>
          <cell r="AJ404">
            <v>33.32</v>
          </cell>
          <cell r="AK404">
            <v>34.32</v>
          </cell>
          <cell r="AL404">
            <v>35.33</v>
          </cell>
          <cell r="AM404">
            <v>36.33</v>
          </cell>
          <cell r="AN404">
            <v>37.33</v>
          </cell>
          <cell r="AO404">
            <v>38.340000000000003</v>
          </cell>
          <cell r="AP404">
            <v>39.340000000000003</v>
          </cell>
          <cell r="AQ404">
            <v>40.340000000000003</v>
          </cell>
          <cell r="AR404">
            <v>41.35</v>
          </cell>
          <cell r="AS404">
            <v>42.35</v>
          </cell>
          <cell r="AT404">
            <v>43.35</v>
          </cell>
          <cell r="AU404">
            <v>44.36</v>
          </cell>
          <cell r="AV404">
            <v>45.36</v>
          </cell>
          <cell r="AW404">
            <v>46.36</v>
          </cell>
          <cell r="AX404">
            <v>47.36</v>
          </cell>
          <cell r="AY404">
            <v>48.37</v>
          </cell>
          <cell r="AZ404">
            <v>49.37</v>
          </cell>
          <cell r="BA404">
            <v>50.37</v>
          </cell>
          <cell r="BB404">
            <v>51.38</v>
          </cell>
          <cell r="BC404">
            <v>46.36</v>
          </cell>
          <cell r="BD404">
            <v>35</v>
          </cell>
          <cell r="BE404">
            <v>39.630000000000003</v>
          </cell>
          <cell r="BF404">
            <v>41.03</v>
          </cell>
          <cell r="BG404">
            <v>42.44</v>
          </cell>
          <cell r="BH404">
            <v>43.84</v>
          </cell>
          <cell r="BI404">
            <v>45.25</v>
          </cell>
          <cell r="BJ404">
            <v>46.65</v>
          </cell>
          <cell r="BK404">
            <v>48.05</v>
          </cell>
          <cell r="BL404">
            <v>49.46</v>
          </cell>
          <cell r="BM404">
            <v>50.86</v>
          </cell>
          <cell r="BN404">
            <v>52.27</v>
          </cell>
          <cell r="BO404">
            <v>53.67</v>
          </cell>
          <cell r="BP404">
            <v>55.08</v>
          </cell>
          <cell r="BQ404">
            <v>56.48</v>
          </cell>
          <cell r="BR404">
            <v>57.88</v>
          </cell>
          <cell r="BS404">
            <v>59.29</v>
          </cell>
          <cell r="BT404">
            <v>60.69</v>
          </cell>
          <cell r="BU404">
            <v>62.1</v>
          </cell>
          <cell r="BV404">
            <v>63.5</v>
          </cell>
          <cell r="BW404">
            <v>64.91</v>
          </cell>
          <cell r="BX404">
            <v>66.31</v>
          </cell>
          <cell r="BY404">
            <v>67.709999999999994</v>
          </cell>
          <cell r="BZ404">
            <v>69.12</v>
          </cell>
          <cell r="CA404">
            <v>70.52</v>
          </cell>
          <cell r="CB404">
            <v>71.930000000000007</v>
          </cell>
          <cell r="CC404">
            <v>64.91</v>
          </cell>
        </row>
        <row r="405">
          <cell r="AD405">
            <v>36</v>
          </cell>
          <cell r="AE405">
            <v>29.11</v>
          </cell>
          <cell r="AF405">
            <v>30.14</v>
          </cell>
          <cell r="AG405">
            <v>31.17</v>
          </cell>
          <cell r="AH405">
            <v>32.200000000000003</v>
          </cell>
          <cell r="AI405">
            <v>33.229999999999997</v>
          </cell>
          <cell r="AJ405">
            <v>34.26</v>
          </cell>
          <cell r="AK405">
            <v>35.299999999999997</v>
          </cell>
          <cell r="AL405">
            <v>36.33</v>
          </cell>
          <cell r="AM405">
            <v>37.36</v>
          </cell>
          <cell r="AN405">
            <v>38.39</v>
          </cell>
          <cell r="AO405">
            <v>39.42</v>
          </cell>
          <cell r="AP405">
            <v>40.46</v>
          </cell>
          <cell r="AQ405">
            <v>41.49</v>
          </cell>
          <cell r="AR405">
            <v>42.52</v>
          </cell>
          <cell r="AS405">
            <v>43.55</v>
          </cell>
          <cell r="AT405">
            <v>44.58</v>
          </cell>
          <cell r="AU405">
            <v>45.61</v>
          </cell>
          <cell r="AV405">
            <v>46.65</v>
          </cell>
          <cell r="AW405">
            <v>47.68</v>
          </cell>
          <cell r="AX405">
            <v>48.71</v>
          </cell>
          <cell r="AY405">
            <v>49.74</v>
          </cell>
          <cell r="AZ405">
            <v>50.77</v>
          </cell>
          <cell r="BA405">
            <v>51.8</v>
          </cell>
          <cell r="BB405">
            <v>52.84</v>
          </cell>
          <cell r="BC405">
            <v>47.68</v>
          </cell>
          <cell r="BD405">
            <v>36</v>
          </cell>
          <cell r="BE405">
            <v>40.75</v>
          </cell>
          <cell r="BF405">
            <v>42.19</v>
          </cell>
          <cell r="BG405">
            <v>43.64</v>
          </cell>
          <cell r="BH405">
            <v>45.08</v>
          </cell>
          <cell r="BI405">
            <v>46.53</v>
          </cell>
          <cell r="BJ405">
            <v>47.97</v>
          </cell>
          <cell r="BK405">
            <v>49.41</v>
          </cell>
          <cell r="BL405">
            <v>50.86</v>
          </cell>
          <cell r="BM405">
            <v>52.3</v>
          </cell>
          <cell r="BN405">
            <v>53.75</v>
          </cell>
          <cell r="BO405">
            <v>55.19</v>
          </cell>
          <cell r="BP405">
            <v>56.64</v>
          </cell>
          <cell r="BQ405">
            <v>58.08</v>
          </cell>
          <cell r="BR405">
            <v>59.53</v>
          </cell>
          <cell r="BS405">
            <v>60.97</v>
          </cell>
          <cell r="BT405">
            <v>62.41</v>
          </cell>
          <cell r="BU405">
            <v>63.86</v>
          </cell>
          <cell r="BV405">
            <v>65.3</v>
          </cell>
          <cell r="BW405">
            <v>66.75</v>
          </cell>
          <cell r="BX405">
            <v>68.19</v>
          </cell>
          <cell r="BY405">
            <v>69.64</v>
          </cell>
          <cell r="BZ405">
            <v>71.08</v>
          </cell>
          <cell r="CA405">
            <v>72.52</v>
          </cell>
          <cell r="CB405">
            <v>73.97</v>
          </cell>
          <cell r="CC405">
            <v>66.75</v>
          </cell>
        </row>
        <row r="406">
          <cell r="AD406">
            <v>37</v>
          </cell>
          <cell r="AE406">
            <v>29.91</v>
          </cell>
          <cell r="AF406">
            <v>30.97</v>
          </cell>
          <cell r="AG406">
            <v>32.03</v>
          </cell>
          <cell r="AH406">
            <v>33.090000000000003</v>
          </cell>
          <cell r="AI406">
            <v>34.15</v>
          </cell>
          <cell r="AJ406">
            <v>35.21</v>
          </cell>
          <cell r="AK406">
            <v>36.270000000000003</v>
          </cell>
          <cell r="AL406">
            <v>37.33</v>
          </cell>
          <cell r="AM406">
            <v>38.39</v>
          </cell>
          <cell r="AN406">
            <v>39.450000000000003</v>
          </cell>
          <cell r="AO406">
            <v>40.51</v>
          </cell>
          <cell r="AP406">
            <v>41.57</v>
          </cell>
          <cell r="AQ406">
            <v>42.63</v>
          </cell>
          <cell r="AR406">
            <v>43.69</v>
          </cell>
          <cell r="AS406">
            <v>44.75</v>
          </cell>
          <cell r="AT406">
            <v>45.81</v>
          </cell>
          <cell r="AU406">
            <v>46.87</v>
          </cell>
          <cell r="AV406">
            <v>47.93</v>
          </cell>
          <cell r="AW406">
            <v>48.99</v>
          </cell>
          <cell r="AX406">
            <v>50.05</v>
          </cell>
          <cell r="AY406">
            <v>51.11</v>
          </cell>
          <cell r="AZ406">
            <v>52.17</v>
          </cell>
          <cell r="BA406">
            <v>53.23</v>
          </cell>
          <cell r="BB406">
            <v>54.29</v>
          </cell>
          <cell r="BC406">
            <v>48.99</v>
          </cell>
          <cell r="BD406">
            <v>37</v>
          </cell>
          <cell r="BE406">
            <v>41.87</v>
          </cell>
          <cell r="BF406">
            <v>43.35</v>
          </cell>
          <cell r="BG406">
            <v>44.84</v>
          </cell>
          <cell r="BH406">
            <v>46.32</v>
          </cell>
          <cell r="BI406">
            <v>47.81</v>
          </cell>
          <cell r="BJ406">
            <v>49.29</v>
          </cell>
          <cell r="BK406">
            <v>50.78</v>
          </cell>
          <cell r="BL406">
            <v>52.26</v>
          </cell>
          <cell r="BM406">
            <v>53.74</v>
          </cell>
          <cell r="BN406">
            <v>55.23</v>
          </cell>
          <cell r="BO406">
            <v>56.71</v>
          </cell>
          <cell r="BP406">
            <v>58.2</v>
          </cell>
          <cell r="BQ406">
            <v>59.68</v>
          </cell>
          <cell r="BR406">
            <v>61.17</v>
          </cell>
          <cell r="BS406">
            <v>62.65</v>
          </cell>
          <cell r="BT406">
            <v>64.14</v>
          </cell>
          <cell r="BU406">
            <v>65.62</v>
          </cell>
          <cell r="BV406">
            <v>67.099999999999994</v>
          </cell>
          <cell r="BW406">
            <v>68.59</v>
          </cell>
          <cell r="BX406">
            <v>70.069999999999993</v>
          </cell>
          <cell r="BY406">
            <v>71.56</v>
          </cell>
          <cell r="BZ406">
            <v>73.040000000000006</v>
          </cell>
          <cell r="CA406">
            <v>74.53</v>
          </cell>
          <cell r="CB406">
            <v>76.010000000000005</v>
          </cell>
          <cell r="CC406">
            <v>68.59</v>
          </cell>
        </row>
        <row r="407">
          <cell r="AD407">
            <v>38</v>
          </cell>
          <cell r="AE407">
            <v>30.71</v>
          </cell>
          <cell r="AF407">
            <v>31.79</v>
          </cell>
          <cell r="AG407">
            <v>32.880000000000003</v>
          </cell>
          <cell r="AH407">
            <v>33.97</v>
          </cell>
          <cell r="AI407">
            <v>35.06</v>
          </cell>
          <cell r="AJ407">
            <v>36.15</v>
          </cell>
          <cell r="AK407">
            <v>37.24</v>
          </cell>
          <cell r="AL407">
            <v>38.33</v>
          </cell>
          <cell r="AM407">
            <v>39.42</v>
          </cell>
          <cell r="AN407">
            <v>40.51</v>
          </cell>
          <cell r="AO407">
            <v>41.6</v>
          </cell>
          <cell r="AP407">
            <v>42.69</v>
          </cell>
          <cell r="AQ407">
            <v>43.77</v>
          </cell>
          <cell r="AR407">
            <v>44.86</v>
          </cell>
          <cell r="AS407">
            <v>45.95</v>
          </cell>
          <cell r="AT407">
            <v>47.04</v>
          </cell>
          <cell r="AU407">
            <v>48.13</v>
          </cell>
          <cell r="AV407">
            <v>49.22</v>
          </cell>
          <cell r="AW407">
            <v>50.31</v>
          </cell>
          <cell r="AX407">
            <v>51.4</v>
          </cell>
          <cell r="AY407">
            <v>52.49</v>
          </cell>
          <cell r="AZ407">
            <v>53.57</v>
          </cell>
          <cell r="BA407">
            <v>54.66</v>
          </cell>
          <cell r="BB407">
            <v>55.75</v>
          </cell>
          <cell r="BC407">
            <v>50.31</v>
          </cell>
          <cell r="BD407">
            <v>38</v>
          </cell>
          <cell r="BE407">
            <v>42.99</v>
          </cell>
          <cell r="BF407">
            <v>44.51</v>
          </cell>
          <cell r="BG407">
            <v>46.04</v>
          </cell>
          <cell r="BH407">
            <v>47.56</v>
          </cell>
          <cell r="BI407">
            <v>49.09</v>
          </cell>
          <cell r="BJ407">
            <v>50.61</v>
          </cell>
          <cell r="BK407">
            <v>52.14</v>
          </cell>
          <cell r="BL407">
            <v>53.66</v>
          </cell>
          <cell r="BM407">
            <v>55.19</v>
          </cell>
          <cell r="BN407">
            <v>56.71</v>
          </cell>
          <cell r="BO407">
            <v>58.23</v>
          </cell>
          <cell r="BP407">
            <v>59.76</v>
          </cell>
          <cell r="BQ407">
            <v>61.28</v>
          </cell>
          <cell r="BR407">
            <v>62.81</v>
          </cell>
          <cell r="BS407">
            <v>64.33</v>
          </cell>
          <cell r="BT407">
            <v>65.86</v>
          </cell>
          <cell r="BU407">
            <v>67.38</v>
          </cell>
          <cell r="BV407">
            <v>68.91</v>
          </cell>
          <cell r="BW407">
            <v>70.430000000000007</v>
          </cell>
          <cell r="BX407">
            <v>71.959999999999994</v>
          </cell>
          <cell r="BY407">
            <v>73.48</v>
          </cell>
          <cell r="BZ407">
            <v>75</v>
          </cell>
          <cell r="CA407">
            <v>76.53</v>
          </cell>
          <cell r="CB407">
            <v>78.05</v>
          </cell>
          <cell r="CC407">
            <v>70.430000000000007</v>
          </cell>
        </row>
        <row r="408">
          <cell r="AD408">
            <v>39</v>
          </cell>
          <cell r="AE408">
            <v>31.51</v>
          </cell>
          <cell r="AF408">
            <v>32.619999999999997</v>
          </cell>
          <cell r="AG408">
            <v>33.74</v>
          </cell>
          <cell r="AH408">
            <v>34.86</v>
          </cell>
          <cell r="AI408">
            <v>35.979999999999997</v>
          </cell>
          <cell r="AJ408">
            <v>37.090000000000003</v>
          </cell>
          <cell r="AK408">
            <v>38.21</v>
          </cell>
          <cell r="AL408">
            <v>39.33</v>
          </cell>
          <cell r="AM408">
            <v>40.450000000000003</v>
          </cell>
          <cell r="AN408">
            <v>41.56</v>
          </cell>
          <cell r="AO408">
            <v>42.68</v>
          </cell>
          <cell r="AP408">
            <v>43.8</v>
          </cell>
          <cell r="AQ408">
            <v>44.92</v>
          </cell>
          <cell r="AR408">
            <v>46.04</v>
          </cell>
          <cell r="AS408">
            <v>47.15</v>
          </cell>
          <cell r="AT408">
            <v>48.27</v>
          </cell>
          <cell r="AU408">
            <v>49.39</v>
          </cell>
          <cell r="AV408">
            <v>50.51</v>
          </cell>
          <cell r="AW408">
            <v>51.62</v>
          </cell>
          <cell r="AX408">
            <v>52.74</v>
          </cell>
          <cell r="AY408">
            <v>53.86</v>
          </cell>
          <cell r="AZ408">
            <v>54.98</v>
          </cell>
          <cell r="BA408">
            <v>56.09</v>
          </cell>
          <cell r="BB408">
            <v>57.21</v>
          </cell>
          <cell r="BC408">
            <v>51.62</v>
          </cell>
          <cell r="BD408">
            <v>39</v>
          </cell>
          <cell r="BE408">
            <v>44.11</v>
          </cell>
          <cell r="BF408">
            <v>45.67</v>
          </cell>
          <cell r="BG408">
            <v>47.24</v>
          </cell>
          <cell r="BH408">
            <v>48.8</v>
          </cell>
          <cell r="BI408">
            <v>50.37</v>
          </cell>
          <cell r="BJ408">
            <v>51.93</v>
          </cell>
          <cell r="BK408">
            <v>53.5</v>
          </cell>
          <cell r="BL408">
            <v>55.06</v>
          </cell>
          <cell r="BM408">
            <v>56.63</v>
          </cell>
          <cell r="BN408">
            <v>58.19</v>
          </cell>
          <cell r="BO408">
            <v>59.75</v>
          </cell>
          <cell r="BP408">
            <v>61.32</v>
          </cell>
          <cell r="BQ408">
            <v>62.88</v>
          </cell>
          <cell r="BR408">
            <v>64.45</v>
          </cell>
          <cell r="BS408">
            <v>66.010000000000005</v>
          </cell>
          <cell r="BT408">
            <v>67.58</v>
          </cell>
          <cell r="BU408">
            <v>69.14</v>
          </cell>
          <cell r="BV408">
            <v>70.709999999999994</v>
          </cell>
          <cell r="BW408">
            <v>72.27</v>
          </cell>
          <cell r="BX408">
            <v>73.84</v>
          </cell>
          <cell r="BY408">
            <v>75.400000000000006</v>
          </cell>
          <cell r="BZ408">
            <v>76.97</v>
          </cell>
          <cell r="CA408">
            <v>78.53</v>
          </cell>
          <cell r="CB408">
            <v>80.099999999999994</v>
          </cell>
          <cell r="CC408">
            <v>72.27</v>
          </cell>
        </row>
        <row r="409">
          <cell r="AD409">
            <v>40</v>
          </cell>
          <cell r="AE409">
            <v>32.299999999999997</v>
          </cell>
          <cell r="AF409">
            <v>33.450000000000003</v>
          </cell>
          <cell r="AG409">
            <v>34.6</v>
          </cell>
          <cell r="AH409">
            <v>35.74</v>
          </cell>
          <cell r="AI409">
            <v>36.89</v>
          </cell>
          <cell r="AJ409">
            <v>38.04</v>
          </cell>
          <cell r="AK409">
            <v>39.18</v>
          </cell>
          <cell r="AL409">
            <v>40.33</v>
          </cell>
          <cell r="AM409">
            <v>41.48</v>
          </cell>
          <cell r="AN409">
            <v>42.62</v>
          </cell>
          <cell r="AO409">
            <v>43.77</v>
          </cell>
          <cell r="AP409">
            <v>44.91</v>
          </cell>
          <cell r="AQ409">
            <v>46.06</v>
          </cell>
          <cell r="AR409">
            <v>47.21</v>
          </cell>
          <cell r="AS409">
            <v>48.35</v>
          </cell>
          <cell r="AT409">
            <v>49.5</v>
          </cell>
          <cell r="AU409">
            <v>50.65</v>
          </cell>
          <cell r="AV409">
            <v>51.79</v>
          </cell>
          <cell r="AW409">
            <v>52.94</v>
          </cell>
          <cell r="AX409">
            <v>54.09</v>
          </cell>
          <cell r="AY409">
            <v>55.23</v>
          </cell>
          <cell r="AZ409">
            <v>56.38</v>
          </cell>
          <cell r="BA409">
            <v>57.52</v>
          </cell>
          <cell r="BB409">
            <v>58.67</v>
          </cell>
          <cell r="BC409">
            <v>52.94</v>
          </cell>
          <cell r="BD409">
            <v>40</v>
          </cell>
          <cell r="BE409">
            <v>45.23</v>
          </cell>
          <cell r="BF409">
            <v>46.83</v>
          </cell>
          <cell r="BG409">
            <v>48.44</v>
          </cell>
          <cell r="BH409">
            <v>50.04</v>
          </cell>
          <cell r="BI409">
            <v>51.65</v>
          </cell>
          <cell r="BJ409">
            <v>53.25</v>
          </cell>
          <cell r="BK409">
            <v>54.86</v>
          </cell>
          <cell r="BL409">
            <v>56.46</v>
          </cell>
          <cell r="BM409">
            <v>58.07</v>
          </cell>
          <cell r="BN409">
            <v>59.67</v>
          </cell>
          <cell r="BO409">
            <v>61.28</v>
          </cell>
          <cell r="BP409">
            <v>62.88</v>
          </cell>
          <cell r="BQ409">
            <v>64.489999999999995</v>
          </cell>
          <cell r="BR409">
            <v>66.09</v>
          </cell>
          <cell r="BS409">
            <v>67.69</v>
          </cell>
          <cell r="BT409">
            <v>69.3</v>
          </cell>
          <cell r="BU409">
            <v>70.900000000000006</v>
          </cell>
          <cell r="BV409">
            <v>72.510000000000005</v>
          </cell>
          <cell r="BW409">
            <v>74.11</v>
          </cell>
          <cell r="BX409">
            <v>75.72</v>
          </cell>
          <cell r="BY409">
            <v>77.319999999999993</v>
          </cell>
          <cell r="BZ409">
            <v>78.930000000000007</v>
          </cell>
          <cell r="CA409">
            <v>80.53</v>
          </cell>
          <cell r="CB409">
            <v>82.14</v>
          </cell>
          <cell r="CC409">
            <v>74.11</v>
          </cell>
        </row>
        <row r="410">
          <cell r="AD410">
            <v>41</v>
          </cell>
          <cell r="AE410">
            <v>33.1</v>
          </cell>
          <cell r="AF410">
            <v>34.28</v>
          </cell>
          <cell r="AG410">
            <v>35.450000000000003</v>
          </cell>
          <cell r="AH410">
            <v>36.630000000000003</v>
          </cell>
          <cell r="AI410">
            <v>37.799999999999997</v>
          </cell>
          <cell r="AJ410">
            <v>38.979999999999997</v>
          </cell>
          <cell r="AK410">
            <v>40.15</v>
          </cell>
          <cell r="AL410">
            <v>41.33</v>
          </cell>
          <cell r="AM410">
            <v>42.5</v>
          </cell>
          <cell r="AN410">
            <v>43.68</v>
          </cell>
          <cell r="AO410">
            <v>44.85</v>
          </cell>
          <cell r="AP410">
            <v>46.03</v>
          </cell>
          <cell r="AQ410">
            <v>47.2</v>
          </cell>
          <cell r="AR410">
            <v>48.38</v>
          </cell>
          <cell r="AS410">
            <v>49.55</v>
          </cell>
          <cell r="AT410">
            <v>50.73</v>
          </cell>
          <cell r="AU410">
            <v>51.9</v>
          </cell>
          <cell r="AV410">
            <v>53.08</v>
          </cell>
          <cell r="AW410">
            <v>54.25</v>
          </cell>
          <cell r="AX410">
            <v>55.43</v>
          </cell>
          <cell r="AY410">
            <v>56.6</v>
          </cell>
          <cell r="AZ410">
            <v>57.78</v>
          </cell>
          <cell r="BA410">
            <v>58.95</v>
          </cell>
          <cell r="BB410">
            <v>60.13</v>
          </cell>
          <cell r="BC410">
            <v>54.25</v>
          </cell>
          <cell r="BD410">
            <v>41</v>
          </cell>
          <cell r="BE410">
            <v>46.35</v>
          </cell>
          <cell r="BF410">
            <v>47.99</v>
          </cell>
          <cell r="BG410">
            <v>49.64</v>
          </cell>
          <cell r="BH410">
            <v>51.28</v>
          </cell>
          <cell r="BI410">
            <v>52.93</v>
          </cell>
          <cell r="BJ410">
            <v>54.57</v>
          </cell>
          <cell r="BK410">
            <v>56.22</v>
          </cell>
          <cell r="BL410">
            <v>57.86</v>
          </cell>
          <cell r="BM410">
            <v>59.51</v>
          </cell>
          <cell r="BN410">
            <v>61.15</v>
          </cell>
          <cell r="BO410">
            <v>62.8</v>
          </cell>
          <cell r="BP410">
            <v>64.44</v>
          </cell>
          <cell r="BQ410">
            <v>66.09</v>
          </cell>
          <cell r="BR410">
            <v>67.73</v>
          </cell>
          <cell r="BS410">
            <v>69.38</v>
          </cell>
          <cell r="BT410">
            <v>71.02</v>
          </cell>
          <cell r="BU410">
            <v>72.67</v>
          </cell>
          <cell r="BV410">
            <v>74.31</v>
          </cell>
          <cell r="BW410">
            <v>75.959999999999994</v>
          </cell>
          <cell r="BX410">
            <v>77.599999999999994</v>
          </cell>
          <cell r="BY410">
            <v>79.25</v>
          </cell>
          <cell r="BZ410">
            <v>80.89</v>
          </cell>
          <cell r="CA410">
            <v>82.54</v>
          </cell>
          <cell r="CB410">
            <v>84.18</v>
          </cell>
          <cell r="CC410">
            <v>75.959999999999994</v>
          </cell>
        </row>
        <row r="411">
          <cell r="AD411">
            <v>42</v>
          </cell>
          <cell r="AE411">
            <v>33.9</v>
          </cell>
          <cell r="AF411">
            <v>35.11</v>
          </cell>
          <cell r="AG411">
            <v>36.31</v>
          </cell>
          <cell r="AH411">
            <v>37.51</v>
          </cell>
          <cell r="AI411">
            <v>38.72</v>
          </cell>
          <cell r="AJ411">
            <v>39.92</v>
          </cell>
          <cell r="AK411">
            <v>41.13</v>
          </cell>
          <cell r="AL411">
            <v>42.33</v>
          </cell>
          <cell r="AM411">
            <v>43.53</v>
          </cell>
          <cell r="AN411">
            <v>44.74</v>
          </cell>
          <cell r="AO411">
            <v>45.94</v>
          </cell>
          <cell r="AP411">
            <v>47.14</v>
          </cell>
          <cell r="AQ411">
            <v>48.35</v>
          </cell>
          <cell r="AR411">
            <v>49.55</v>
          </cell>
          <cell r="AS411">
            <v>50.76</v>
          </cell>
          <cell r="AT411">
            <v>51.96</v>
          </cell>
          <cell r="AU411">
            <v>53.16</v>
          </cell>
          <cell r="AV411">
            <v>54.37</v>
          </cell>
          <cell r="AW411">
            <v>55.57</v>
          </cell>
          <cell r="AX411">
            <v>56.77</v>
          </cell>
          <cell r="AY411">
            <v>57.98</v>
          </cell>
          <cell r="AZ411">
            <v>59.18</v>
          </cell>
          <cell r="BA411">
            <v>60.38</v>
          </cell>
          <cell r="BB411">
            <v>61.59</v>
          </cell>
          <cell r="BC411">
            <v>55.57</v>
          </cell>
          <cell r="BD411">
            <v>42</v>
          </cell>
          <cell r="BE411">
            <v>47.47</v>
          </cell>
          <cell r="BF411">
            <v>49.15</v>
          </cell>
          <cell r="BG411">
            <v>50.84</v>
          </cell>
          <cell r="BH411">
            <v>52.52</v>
          </cell>
          <cell r="BI411">
            <v>54.21</v>
          </cell>
          <cell r="BJ411">
            <v>55.89</v>
          </cell>
          <cell r="BK411">
            <v>57.58</v>
          </cell>
          <cell r="BL411">
            <v>59.26</v>
          </cell>
          <cell r="BM411">
            <v>60.95</v>
          </cell>
          <cell r="BN411">
            <v>62.63</v>
          </cell>
          <cell r="BO411">
            <v>64.319999999999993</v>
          </cell>
          <cell r="BP411">
            <v>66</v>
          </cell>
          <cell r="BQ411">
            <v>67.69</v>
          </cell>
          <cell r="BR411">
            <v>69.37</v>
          </cell>
          <cell r="BS411">
            <v>71.06</v>
          </cell>
          <cell r="BT411">
            <v>72.739999999999995</v>
          </cell>
          <cell r="BU411">
            <v>74.430000000000007</v>
          </cell>
          <cell r="BV411">
            <v>76.11</v>
          </cell>
          <cell r="BW411">
            <v>77.8</v>
          </cell>
          <cell r="BX411">
            <v>79.48</v>
          </cell>
          <cell r="BY411">
            <v>81.17</v>
          </cell>
          <cell r="BZ411">
            <v>82.85</v>
          </cell>
          <cell r="CA411">
            <v>84.54</v>
          </cell>
          <cell r="CB411">
            <v>86.22</v>
          </cell>
          <cell r="CC411">
            <v>77.8</v>
          </cell>
        </row>
        <row r="412">
          <cell r="AD412">
            <v>43</v>
          </cell>
          <cell r="AE412">
            <v>34.700000000000003</v>
          </cell>
          <cell r="AF412">
            <v>35.94</v>
          </cell>
          <cell r="AG412">
            <v>37.17</v>
          </cell>
          <cell r="AH412">
            <v>38.4</v>
          </cell>
          <cell r="AI412">
            <v>39.630000000000003</v>
          </cell>
          <cell r="AJ412">
            <v>40.869999999999997</v>
          </cell>
          <cell r="AK412">
            <v>42.1</v>
          </cell>
          <cell r="AL412">
            <v>43.33</v>
          </cell>
          <cell r="AM412">
            <v>44.56</v>
          </cell>
          <cell r="AN412">
            <v>45.79</v>
          </cell>
          <cell r="AO412">
            <v>47.03</v>
          </cell>
          <cell r="AP412">
            <v>48.26</v>
          </cell>
          <cell r="AQ412">
            <v>49.49</v>
          </cell>
          <cell r="AR412">
            <v>50.72</v>
          </cell>
          <cell r="AS412">
            <v>51.96</v>
          </cell>
          <cell r="AT412">
            <v>53.19</v>
          </cell>
          <cell r="AU412">
            <v>54.42</v>
          </cell>
          <cell r="AV412">
            <v>55.65</v>
          </cell>
          <cell r="AW412">
            <v>56.89</v>
          </cell>
          <cell r="AX412">
            <v>58.12</v>
          </cell>
          <cell r="AY412">
            <v>59.35</v>
          </cell>
          <cell r="AZ412">
            <v>60.58</v>
          </cell>
          <cell r="BA412">
            <v>61.81</v>
          </cell>
          <cell r="BB412">
            <v>63.05</v>
          </cell>
          <cell r="BC412">
            <v>56.88</v>
          </cell>
          <cell r="BD412">
            <v>43</v>
          </cell>
          <cell r="BE412">
            <v>48.59</v>
          </cell>
          <cell r="BF412">
            <v>50.31</v>
          </cell>
          <cell r="BG412">
            <v>52.04</v>
          </cell>
          <cell r="BH412">
            <v>53.76</v>
          </cell>
          <cell r="BI412">
            <v>55.49</v>
          </cell>
          <cell r="BJ412">
            <v>57.21</v>
          </cell>
          <cell r="BK412">
            <v>58.94</v>
          </cell>
          <cell r="BL412">
            <v>60.66</v>
          </cell>
          <cell r="BM412">
            <v>62.39</v>
          </cell>
          <cell r="BN412">
            <v>64.11</v>
          </cell>
          <cell r="BO412">
            <v>65.84</v>
          </cell>
          <cell r="BP412">
            <v>67.56</v>
          </cell>
          <cell r="BQ412">
            <v>69.290000000000006</v>
          </cell>
          <cell r="BR412">
            <v>71.010000000000005</v>
          </cell>
          <cell r="BS412">
            <v>72.739999999999995</v>
          </cell>
          <cell r="BT412">
            <v>74.459999999999994</v>
          </cell>
          <cell r="BU412">
            <v>76.19</v>
          </cell>
          <cell r="BV412">
            <v>77.91</v>
          </cell>
          <cell r="BW412">
            <v>79.64</v>
          </cell>
          <cell r="BX412">
            <v>81.36</v>
          </cell>
          <cell r="BY412">
            <v>83.09</v>
          </cell>
          <cell r="BZ412">
            <v>84.81</v>
          </cell>
          <cell r="CA412">
            <v>86.54</v>
          </cell>
          <cell r="CB412">
            <v>88.27</v>
          </cell>
          <cell r="CC412">
            <v>79.64</v>
          </cell>
        </row>
        <row r="413">
          <cell r="AD413">
            <v>44</v>
          </cell>
          <cell r="AE413">
            <v>35.5</v>
          </cell>
          <cell r="AF413">
            <v>36.76</v>
          </cell>
          <cell r="AG413">
            <v>38.03</v>
          </cell>
          <cell r="AH413">
            <v>39.29</v>
          </cell>
          <cell r="AI413">
            <v>40.549999999999997</v>
          </cell>
          <cell r="AJ413">
            <v>41.81</v>
          </cell>
          <cell r="AK413">
            <v>43.07</v>
          </cell>
          <cell r="AL413">
            <v>44.33</v>
          </cell>
          <cell r="AM413">
            <v>45.59</v>
          </cell>
          <cell r="AN413">
            <v>46.85</v>
          </cell>
          <cell r="AO413">
            <v>48.11</v>
          </cell>
          <cell r="AP413">
            <v>49.37</v>
          </cell>
          <cell r="AQ413">
            <v>50.64</v>
          </cell>
          <cell r="AR413">
            <v>51.9</v>
          </cell>
          <cell r="AS413">
            <v>53.16</v>
          </cell>
          <cell r="AT413">
            <v>54.42</v>
          </cell>
          <cell r="AU413">
            <v>55.68</v>
          </cell>
          <cell r="AV413">
            <v>56.94</v>
          </cell>
          <cell r="AW413">
            <v>58.2</v>
          </cell>
          <cell r="AX413">
            <v>59.46</v>
          </cell>
          <cell r="AY413">
            <v>60.72</v>
          </cell>
          <cell r="AZ413">
            <v>61.98</v>
          </cell>
          <cell r="BA413">
            <v>63.24</v>
          </cell>
          <cell r="BB413">
            <v>64.510000000000005</v>
          </cell>
          <cell r="BC413">
            <v>58.2</v>
          </cell>
          <cell r="BD413">
            <v>44</v>
          </cell>
          <cell r="BE413">
            <v>49.7</v>
          </cell>
          <cell r="BF413">
            <v>51.47</v>
          </cell>
          <cell r="BG413">
            <v>53.24</v>
          </cell>
          <cell r="BH413">
            <v>55</v>
          </cell>
          <cell r="BI413">
            <v>56.77</v>
          </cell>
          <cell r="BJ413">
            <v>58.53</v>
          </cell>
          <cell r="BK413">
            <v>60.3</v>
          </cell>
          <cell r="BL413">
            <v>62.06</v>
          </cell>
          <cell r="BM413">
            <v>63.83</v>
          </cell>
          <cell r="BN413">
            <v>65.59</v>
          </cell>
          <cell r="BO413">
            <v>67.36</v>
          </cell>
          <cell r="BP413">
            <v>69.12</v>
          </cell>
          <cell r="BQ413">
            <v>70.89</v>
          </cell>
          <cell r="BR413">
            <v>72.650000000000006</v>
          </cell>
          <cell r="BS413">
            <v>74.42</v>
          </cell>
          <cell r="BT413">
            <v>76.180000000000007</v>
          </cell>
          <cell r="BU413">
            <v>77.95</v>
          </cell>
          <cell r="BV413">
            <v>79.72</v>
          </cell>
          <cell r="BW413">
            <v>81.48</v>
          </cell>
          <cell r="BX413">
            <v>83.25</v>
          </cell>
          <cell r="BY413">
            <v>85.01</v>
          </cell>
          <cell r="BZ413">
            <v>86.78</v>
          </cell>
          <cell r="CA413">
            <v>88.54</v>
          </cell>
          <cell r="CB413">
            <v>90.31</v>
          </cell>
          <cell r="CC413">
            <v>81.48</v>
          </cell>
        </row>
        <row r="414">
          <cell r="AD414">
            <v>45</v>
          </cell>
          <cell r="AE414">
            <v>36.299999999999997</v>
          </cell>
          <cell r="AF414">
            <v>37.590000000000003</v>
          </cell>
          <cell r="AG414">
            <v>38.880000000000003</v>
          </cell>
          <cell r="AH414">
            <v>40.17</v>
          </cell>
          <cell r="AI414">
            <v>41.46</v>
          </cell>
          <cell r="AJ414">
            <v>42.75</v>
          </cell>
          <cell r="AK414">
            <v>44.04</v>
          </cell>
          <cell r="AL414">
            <v>45.33</v>
          </cell>
          <cell r="AM414">
            <v>46.62</v>
          </cell>
          <cell r="AN414">
            <v>47.91</v>
          </cell>
          <cell r="AO414">
            <v>49.2</v>
          </cell>
          <cell r="AP414">
            <v>50.49</v>
          </cell>
          <cell r="AQ414">
            <v>51.78</v>
          </cell>
          <cell r="AR414">
            <v>53.07</v>
          </cell>
          <cell r="AS414">
            <v>54.36</v>
          </cell>
          <cell r="AT414">
            <v>55.65</v>
          </cell>
          <cell r="AU414">
            <v>56.94</v>
          </cell>
          <cell r="AV414">
            <v>58.23</v>
          </cell>
          <cell r="AW414">
            <v>59.52</v>
          </cell>
          <cell r="AX414">
            <v>60.81</v>
          </cell>
          <cell r="AY414">
            <v>62.1</v>
          </cell>
          <cell r="AZ414">
            <v>63.38</v>
          </cell>
          <cell r="BA414">
            <v>64.67</v>
          </cell>
          <cell r="BB414">
            <v>65.959999999999994</v>
          </cell>
          <cell r="BC414">
            <v>59.52</v>
          </cell>
          <cell r="BD414">
            <v>45</v>
          </cell>
          <cell r="BE414">
            <v>50.82</v>
          </cell>
          <cell r="BF414">
            <v>52.63</v>
          </cell>
          <cell r="BG414">
            <v>54.43</v>
          </cell>
          <cell r="BH414">
            <v>56.24</v>
          </cell>
          <cell r="BI414">
            <v>58.05</v>
          </cell>
          <cell r="BJ414">
            <v>59.85</v>
          </cell>
          <cell r="BK414">
            <v>61.66</v>
          </cell>
          <cell r="BL414">
            <v>63.46</v>
          </cell>
          <cell r="BM414">
            <v>65.27</v>
          </cell>
          <cell r="BN414">
            <v>67.069999999999993</v>
          </cell>
          <cell r="BO414">
            <v>68.88</v>
          </cell>
          <cell r="BP414">
            <v>70.680000000000007</v>
          </cell>
          <cell r="BQ414">
            <v>72.489999999999995</v>
          </cell>
          <cell r="BR414">
            <v>74.3</v>
          </cell>
          <cell r="BS414">
            <v>76.099999999999994</v>
          </cell>
          <cell r="BT414">
            <v>77.91</v>
          </cell>
          <cell r="BU414">
            <v>79.709999999999994</v>
          </cell>
          <cell r="BV414">
            <v>81.52</v>
          </cell>
          <cell r="BW414">
            <v>83.32</v>
          </cell>
          <cell r="BX414">
            <v>85.13</v>
          </cell>
          <cell r="BY414">
            <v>86.93</v>
          </cell>
          <cell r="BZ414">
            <v>88.74</v>
          </cell>
          <cell r="CA414">
            <v>90.54</v>
          </cell>
          <cell r="CB414">
            <v>92.35</v>
          </cell>
          <cell r="CC414">
            <v>83.32</v>
          </cell>
        </row>
        <row r="415">
          <cell r="AD415">
            <v>46</v>
          </cell>
          <cell r="AE415">
            <v>37.1</v>
          </cell>
          <cell r="AF415">
            <v>38.42</v>
          </cell>
          <cell r="AG415">
            <v>39.74</v>
          </cell>
          <cell r="AH415">
            <v>41.06</v>
          </cell>
          <cell r="AI415">
            <v>42.38</v>
          </cell>
          <cell r="AJ415">
            <v>43.69</v>
          </cell>
          <cell r="AK415">
            <v>45.01</v>
          </cell>
          <cell r="AL415">
            <v>46.33</v>
          </cell>
          <cell r="AM415">
            <v>47.65</v>
          </cell>
          <cell r="AN415">
            <v>48.97</v>
          </cell>
          <cell r="AO415">
            <v>50.29</v>
          </cell>
          <cell r="AP415">
            <v>51.6</v>
          </cell>
          <cell r="AQ415">
            <v>52.92</v>
          </cell>
          <cell r="AR415">
            <v>54.24</v>
          </cell>
          <cell r="AS415">
            <v>55.56</v>
          </cell>
          <cell r="AT415">
            <v>56.88</v>
          </cell>
          <cell r="AU415">
            <v>58.2</v>
          </cell>
          <cell r="AV415">
            <v>59.51</v>
          </cell>
          <cell r="AW415">
            <v>60.83</v>
          </cell>
          <cell r="AX415">
            <v>62.15</v>
          </cell>
          <cell r="AY415">
            <v>63.47</v>
          </cell>
          <cell r="AZ415">
            <v>64.790000000000006</v>
          </cell>
          <cell r="BA415">
            <v>66.099999999999994</v>
          </cell>
          <cell r="BB415">
            <v>67.42</v>
          </cell>
          <cell r="BC415">
            <v>60.83</v>
          </cell>
          <cell r="BD415">
            <v>46</v>
          </cell>
          <cell r="BE415">
            <v>51.94</v>
          </cell>
          <cell r="BF415">
            <v>53.79</v>
          </cell>
          <cell r="BG415">
            <v>55.63</v>
          </cell>
          <cell r="BH415">
            <v>57.48</v>
          </cell>
          <cell r="BI415">
            <v>59.33</v>
          </cell>
          <cell r="BJ415">
            <v>61.17</v>
          </cell>
          <cell r="BK415">
            <v>63.02</v>
          </cell>
          <cell r="BL415">
            <v>64.86</v>
          </cell>
          <cell r="BM415">
            <v>66.709999999999994</v>
          </cell>
          <cell r="BN415">
            <v>68.55</v>
          </cell>
          <cell r="BO415">
            <v>70.400000000000006</v>
          </cell>
          <cell r="BP415">
            <v>72.25</v>
          </cell>
          <cell r="BQ415">
            <v>74.09</v>
          </cell>
          <cell r="BR415">
            <v>75.94</v>
          </cell>
          <cell r="BS415">
            <v>77.78</v>
          </cell>
          <cell r="BT415">
            <v>79.63</v>
          </cell>
          <cell r="BU415">
            <v>81.47</v>
          </cell>
          <cell r="BV415">
            <v>83.32</v>
          </cell>
          <cell r="BW415">
            <v>85.16</v>
          </cell>
          <cell r="BX415">
            <v>87.01</v>
          </cell>
          <cell r="BY415">
            <v>88.86</v>
          </cell>
          <cell r="BZ415">
            <v>90.7</v>
          </cell>
          <cell r="CA415">
            <v>92.55</v>
          </cell>
          <cell r="CB415">
            <v>94.39</v>
          </cell>
          <cell r="CC415">
            <v>85.16</v>
          </cell>
        </row>
        <row r="416">
          <cell r="AD416">
            <v>47</v>
          </cell>
          <cell r="AE416">
            <v>37.9</v>
          </cell>
          <cell r="AF416">
            <v>39.25</v>
          </cell>
          <cell r="AG416">
            <v>40.6</v>
          </cell>
          <cell r="AH416">
            <v>41.94</v>
          </cell>
          <cell r="AI416">
            <v>43.29</v>
          </cell>
          <cell r="AJ416">
            <v>44.64</v>
          </cell>
          <cell r="AK416">
            <v>45.98</v>
          </cell>
          <cell r="AL416">
            <v>47.33</v>
          </cell>
          <cell r="AM416">
            <v>48.68</v>
          </cell>
          <cell r="AN416">
            <v>50.02</v>
          </cell>
          <cell r="AO416">
            <v>51.37</v>
          </cell>
          <cell r="AP416">
            <v>52.72</v>
          </cell>
          <cell r="AQ416">
            <v>54.07</v>
          </cell>
          <cell r="AR416">
            <v>55.41</v>
          </cell>
          <cell r="AS416">
            <v>56.76</v>
          </cell>
          <cell r="AT416">
            <v>58.11</v>
          </cell>
          <cell r="AU416">
            <v>59.45</v>
          </cell>
          <cell r="AV416">
            <v>60.8</v>
          </cell>
          <cell r="AW416">
            <v>62.15</v>
          </cell>
          <cell r="AX416">
            <v>63.49</v>
          </cell>
          <cell r="AY416">
            <v>64.84</v>
          </cell>
          <cell r="AZ416">
            <v>66.19</v>
          </cell>
          <cell r="BA416">
            <v>67.53</v>
          </cell>
          <cell r="BB416">
            <v>68.88</v>
          </cell>
          <cell r="BC416">
            <v>62.15</v>
          </cell>
          <cell r="BD416">
            <v>47</v>
          </cell>
          <cell r="BE416">
            <v>53.06</v>
          </cell>
          <cell r="BF416">
            <v>54.95</v>
          </cell>
          <cell r="BG416">
            <v>56.83</v>
          </cell>
          <cell r="BH416">
            <v>58.72</v>
          </cell>
          <cell r="BI416">
            <v>60.61</v>
          </cell>
          <cell r="BJ416">
            <v>62.49</v>
          </cell>
          <cell r="BK416">
            <v>64.38</v>
          </cell>
          <cell r="BL416">
            <v>66.260000000000005</v>
          </cell>
          <cell r="BM416">
            <v>68.150000000000006</v>
          </cell>
          <cell r="BN416">
            <v>70.03</v>
          </cell>
          <cell r="BO416">
            <v>71.92</v>
          </cell>
          <cell r="BP416">
            <v>73.81</v>
          </cell>
          <cell r="BQ416">
            <v>75.69</v>
          </cell>
          <cell r="BR416">
            <v>77.58</v>
          </cell>
          <cell r="BS416">
            <v>79.459999999999994</v>
          </cell>
          <cell r="BT416">
            <v>81.349999999999994</v>
          </cell>
          <cell r="BU416">
            <v>83.23</v>
          </cell>
          <cell r="BV416">
            <v>85.12</v>
          </cell>
          <cell r="BW416">
            <v>87.01</v>
          </cell>
          <cell r="BX416">
            <v>88.89</v>
          </cell>
          <cell r="BY416">
            <v>90.78</v>
          </cell>
          <cell r="BZ416">
            <v>92.66</v>
          </cell>
          <cell r="CA416">
            <v>94.55</v>
          </cell>
          <cell r="CB416">
            <v>96.43</v>
          </cell>
          <cell r="CC416">
            <v>87.01</v>
          </cell>
        </row>
        <row r="417">
          <cell r="AD417">
            <v>48</v>
          </cell>
          <cell r="AE417">
            <v>38.700000000000003</v>
          </cell>
          <cell r="AF417">
            <v>40.08</v>
          </cell>
          <cell r="AG417">
            <v>41.45</v>
          </cell>
          <cell r="AH417">
            <v>42.83</v>
          </cell>
          <cell r="AI417">
            <v>44.2</v>
          </cell>
          <cell r="AJ417">
            <v>45.58</v>
          </cell>
          <cell r="AK417">
            <v>46.96</v>
          </cell>
          <cell r="AL417">
            <v>48.33</v>
          </cell>
          <cell r="AM417">
            <v>49.71</v>
          </cell>
          <cell r="AN417">
            <v>51.08</v>
          </cell>
          <cell r="AO417">
            <v>52.46</v>
          </cell>
          <cell r="AP417">
            <v>53.83</v>
          </cell>
          <cell r="AQ417">
            <v>55.21</v>
          </cell>
          <cell r="AR417">
            <v>56.58</v>
          </cell>
          <cell r="AS417">
            <v>57.96</v>
          </cell>
          <cell r="AT417">
            <v>59.34</v>
          </cell>
          <cell r="AU417">
            <v>60.71</v>
          </cell>
          <cell r="AV417">
            <v>62.09</v>
          </cell>
          <cell r="AW417">
            <v>63.46</v>
          </cell>
          <cell r="AX417">
            <v>64.84</v>
          </cell>
          <cell r="AY417">
            <v>66.209999999999994</v>
          </cell>
          <cell r="AZ417">
            <v>67.59</v>
          </cell>
          <cell r="BA417">
            <v>68.959999999999994</v>
          </cell>
          <cell r="BB417">
            <v>70.34</v>
          </cell>
          <cell r="BC417">
            <v>63.46</v>
          </cell>
          <cell r="BD417">
            <v>48</v>
          </cell>
          <cell r="BE417">
            <v>54.18</v>
          </cell>
          <cell r="BF417">
            <v>56.11</v>
          </cell>
          <cell r="BG417">
            <v>58.03</v>
          </cell>
          <cell r="BH417">
            <v>59.96</v>
          </cell>
          <cell r="BI417">
            <v>61.89</v>
          </cell>
          <cell r="BJ417">
            <v>63.81</v>
          </cell>
          <cell r="BK417">
            <v>65.739999999999995</v>
          </cell>
          <cell r="BL417">
            <v>67.66</v>
          </cell>
          <cell r="BM417">
            <v>69.59</v>
          </cell>
          <cell r="BN417">
            <v>71.52</v>
          </cell>
          <cell r="BO417">
            <v>73.44</v>
          </cell>
          <cell r="BP417">
            <v>75.37</v>
          </cell>
          <cell r="BQ417">
            <v>77.290000000000006</v>
          </cell>
          <cell r="BR417">
            <v>79.22</v>
          </cell>
          <cell r="BS417">
            <v>81.14</v>
          </cell>
          <cell r="BT417">
            <v>83.07</v>
          </cell>
          <cell r="BU417">
            <v>85</v>
          </cell>
          <cell r="BV417">
            <v>86.92</v>
          </cell>
          <cell r="BW417">
            <v>88.85</v>
          </cell>
          <cell r="BX417">
            <v>90.77</v>
          </cell>
          <cell r="BY417">
            <v>92.7</v>
          </cell>
          <cell r="BZ417">
            <v>94.62</v>
          </cell>
          <cell r="CA417">
            <v>96.55</v>
          </cell>
          <cell r="CB417">
            <v>98.48</v>
          </cell>
          <cell r="CC417">
            <v>88.85</v>
          </cell>
        </row>
        <row r="418">
          <cell r="AD418">
            <v>49</v>
          </cell>
          <cell r="AE418">
            <v>39.5</v>
          </cell>
          <cell r="AF418">
            <v>40.909999999999997</v>
          </cell>
          <cell r="AG418">
            <v>42.31</v>
          </cell>
          <cell r="AH418">
            <v>43.71</v>
          </cell>
          <cell r="AI418">
            <v>45.12</v>
          </cell>
          <cell r="AJ418">
            <v>46.52</v>
          </cell>
          <cell r="AK418">
            <v>47.93</v>
          </cell>
          <cell r="AL418">
            <v>49.33</v>
          </cell>
          <cell r="AM418">
            <v>50.74</v>
          </cell>
          <cell r="AN418">
            <v>52.14</v>
          </cell>
          <cell r="AO418">
            <v>53.54</v>
          </cell>
          <cell r="AP418">
            <v>54.95</v>
          </cell>
          <cell r="AQ418">
            <v>56.35</v>
          </cell>
          <cell r="AR418">
            <v>57.76</v>
          </cell>
          <cell r="AS418">
            <v>59.16</v>
          </cell>
          <cell r="AT418">
            <v>60.57</v>
          </cell>
          <cell r="AU418">
            <v>61.97</v>
          </cell>
          <cell r="AV418">
            <v>63.37</v>
          </cell>
          <cell r="AW418">
            <v>64.78</v>
          </cell>
          <cell r="AX418">
            <v>66.180000000000007</v>
          </cell>
          <cell r="AY418">
            <v>67.59</v>
          </cell>
          <cell r="AZ418">
            <v>68.989999999999995</v>
          </cell>
          <cell r="BA418">
            <v>70.39</v>
          </cell>
          <cell r="BB418">
            <v>71.8</v>
          </cell>
          <cell r="BC418">
            <v>64.78</v>
          </cell>
          <cell r="BD418">
            <v>49</v>
          </cell>
          <cell r="BE418">
            <v>55.3</v>
          </cell>
          <cell r="BF418">
            <v>57.27</v>
          </cell>
          <cell r="BG418">
            <v>59.23</v>
          </cell>
          <cell r="BH418">
            <v>61.2</v>
          </cell>
          <cell r="BI418">
            <v>63.17</v>
          </cell>
          <cell r="BJ418">
            <v>65.13</v>
          </cell>
          <cell r="BK418">
            <v>67.099999999999994</v>
          </cell>
          <cell r="BL418">
            <v>69.06</v>
          </cell>
          <cell r="BM418">
            <v>71.03</v>
          </cell>
          <cell r="BN418">
            <v>73</v>
          </cell>
          <cell r="BO418">
            <v>74.959999999999994</v>
          </cell>
          <cell r="BP418">
            <v>76.930000000000007</v>
          </cell>
          <cell r="BQ418">
            <v>78.89</v>
          </cell>
          <cell r="BR418">
            <v>80.86</v>
          </cell>
          <cell r="BS418">
            <v>82.83</v>
          </cell>
          <cell r="BT418">
            <v>84.79</v>
          </cell>
          <cell r="BU418">
            <v>86.76</v>
          </cell>
          <cell r="BV418">
            <v>88.72</v>
          </cell>
          <cell r="BW418">
            <v>90.69</v>
          </cell>
          <cell r="BX418">
            <v>92.65</v>
          </cell>
          <cell r="BY418">
            <v>94.62</v>
          </cell>
          <cell r="BZ418">
            <v>96.59</v>
          </cell>
          <cell r="CA418">
            <v>98.55</v>
          </cell>
          <cell r="CB418">
            <v>100.52</v>
          </cell>
          <cell r="CC418">
            <v>90.69</v>
          </cell>
        </row>
        <row r="419">
          <cell r="AD419">
            <v>50</v>
          </cell>
          <cell r="AE419">
            <v>40.299999999999997</v>
          </cell>
          <cell r="AF419">
            <v>41.73</v>
          </cell>
          <cell r="AG419">
            <v>43.17</v>
          </cell>
          <cell r="AH419">
            <v>44.6</v>
          </cell>
          <cell r="AI419">
            <v>46.03</v>
          </cell>
          <cell r="AJ419">
            <v>47.47</v>
          </cell>
          <cell r="AK419">
            <v>48.9</v>
          </cell>
          <cell r="AL419">
            <v>50.33</v>
          </cell>
          <cell r="AM419">
            <v>51.76</v>
          </cell>
          <cell r="AN419">
            <v>53.2</v>
          </cell>
          <cell r="AO419">
            <v>54.63</v>
          </cell>
          <cell r="AP419">
            <v>56.06</v>
          </cell>
          <cell r="AQ419">
            <v>57.5</v>
          </cell>
          <cell r="AR419">
            <v>58.93</v>
          </cell>
          <cell r="AS419">
            <v>60.36</v>
          </cell>
          <cell r="AT419">
            <v>61.79</v>
          </cell>
          <cell r="AU419">
            <v>63.23</v>
          </cell>
          <cell r="AV419">
            <v>64.66</v>
          </cell>
          <cell r="AW419">
            <v>66.09</v>
          </cell>
          <cell r="AX419">
            <v>67.53</v>
          </cell>
          <cell r="AY419">
            <v>68.959999999999994</v>
          </cell>
          <cell r="AZ419">
            <v>70.39</v>
          </cell>
          <cell r="BA419">
            <v>71.819999999999993</v>
          </cell>
          <cell r="BB419">
            <v>73.260000000000005</v>
          </cell>
          <cell r="BC419">
            <v>66.09</v>
          </cell>
          <cell r="BD419">
            <v>50</v>
          </cell>
          <cell r="BE419">
            <v>56.42</v>
          </cell>
          <cell r="BF419">
            <v>58.43</v>
          </cell>
          <cell r="BG419">
            <v>60.43</v>
          </cell>
          <cell r="BH419">
            <v>62.44</v>
          </cell>
          <cell r="BI419">
            <v>64.45</v>
          </cell>
          <cell r="BJ419">
            <v>66.45</v>
          </cell>
          <cell r="BK419">
            <v>68.459999999999994</v>
          </cell>
          <cell r="BL419">
            <v>70.459999999999994</v>
          </cell>
          <cell r="BM419">
            <v>72.47</v>
          </cell>
          <cell r="BN419">
            <v>74.48</v>
          </cell>
          <cell r="BO419">
            <v>76.48</v>
          </cell>
          <cell r="BP419">
            <v>78.489999999999995</v>
          </cell>
          <cell r="BQ419">
            <v>80.489999999999995</v>
          </cell>
          <cell r="BR419">
            <v>82.5</v>
          </cell>
          <cell r="BS419">
            <v>84.51</v>
          </cell>
          <cell r="BT419">
            <v>86.51</v>
          </cell>
          <cell r="BU419">
            <v>88.52</v>
          </cell>
          <cell r="BV419">
            <v>90.52</v>
          </cell>
          <cell r="BW419">
            <v>92.53</v>
          </cell>
          <cell r="BX419">
            <v>94.54</v>
          </cell>
          <cell r="BY419">
            <v>96.54</v>
          </cell>
          <cell r="BZ419">
            <v>98.55</v>
          </cell>
          <cell r="CA419">
            <v>100.55</v>
          </cell>
          <cell r="CB419">
            <v>102.56</v>
          </cell>
          <cell r="CC419">
            <v>92.53</v>
          </cell>
        </row>
        <row r="420">
          <cell r="AD420">
            <v>51</v>
          </cell>
          <cell r="AE420">
            <v>41.1</v>
          </cell>
          <cell r="AF420">
            <v>42.56</v>
          </cell>
          <cell r="AG420">
            <v>44.02</v>
          </cell>
          <cell r="AH420">
            <v>45.49</v>
          </cell>
          <cell r="AI420">
            <v>46.95</v>
          </cell>
          <cell r="AJ420">
            <v>48.41</v>
          </cell>
          <cell r="AK420">
            <v>49.87</v>
          </cell>
          <cell r="AL420">
            <v>51.33</v>
          </cell>
          <cell r="AM420">
            <v>52.79</v>
          </cell>
          <cell r="AN420">
            <v>54.26</v>
          </cell>
          <cell r="AO420">
            <v>55.72</v>
          </cell>
          <cell r="AP420">
            <v>57.18</v>
          </cell>
          <cell r="AQ420">
            <v>58.64</v>
          </cell>
          <cell r="AR420">
            <v>60.1</v>
          </cell>
          <cell r="AS420">
            <v>61.56</v>
          </cell>
          <cell r="AT420">
            <v>63.02</v>
          </cell>
          <cell r="AU420">
            <v>64.489999999999995</v>
          </cell>
          <cell r="AV420">
            <v>65.95</v>
          </cell>
          <cell r="AW420">
            <v>67.41</v>
          </cell>
          <cell r="AX420">
            <v>68.87</v>
          </cell>
          <cell r="AY420">
            <v>70.33</v>
          </cell>
          <cell r="AZ420">
            <v>71.790000000000006</v>
          </cell>
          <cell r="BA420">
            <v>73.260000000000005</v>
          </cell>
          <cell r="BB420">
            <v>74.72</v>
          </cell>
          <cell r="BC420">
            <v>67.41</v>
          </cell>
          <cell r="BD420">
            <v>51</v>
          </cell>
          <cell r="BE420">
            <v>57.54</v>
          </cell>
          <cell r="BF420">
            <v>59.59</v>
          </cell>
          <cell r="BG420">
            <v>61.63</v>
          </cell>
          <cell r="BH420">
            <v>63.68</v>
          </cell>
          <cell r="BI420">
            <v>65.73</v>
          </cell>
          <cell r="BJ420">
            <v>67.77</v>
          </cell>
          <cell r="BK420">
            <v>69.819999999999993</v>
          </cell>
          <cell r="BL420">
            <v>71.86</v>
          </cell>
          <cell r="BM420">
            <v>73.91</v>
          </cell>
          <cell r="BN420">
            <v>75.959999999999994</v>
          </cell>
          <cell r="BO420">
            <v>78</v>
          </cell>
          <cell r="BP420">
            <v>80.05</v>
          </cell>
          <cell r="BQ420">
            <v>82.1</v>
          </cell>
          <cell r="BR420">
            <v>84.14</v>
          </cell>
          <cell r="BS420">
            <v>86.19</v>
          </cell>
          <cell r="BT420">
            <v>88.23</v>
          </cell>
          <cell r="BU420">
            <v>90.28</v>
          </cell>
          <cell r="BV420">
            <v>92.33</v>
          </cell>
          <cell r="BW420">
            <v>94.37</v>
          </cell>
          <cell r="BX420">
            <v>96.42</v>
          </cell>
          <cell r="BY420">
            <v>98.46</v>
          </cell>
          <cell r="BZ420">
            <v>100.51</v>
          </cell>
          <cell r="CA420">
            <v>102.56</v>
          </cell>
          <cell r="CB420">
            <v>104.6</v>
          </cell>
          <cell r="CC420">
            <v>94.37</v>
          </cell>
        </row>
        <row r="421">
          <cell r="AD421">
            <v>52</v>
          </cell>
          <cell r="AE421">
            <v>41.9</v>
          </cell>
          <cell r="AF421">
            <v>43.39</v>
          </cell>
          <cell r="AG421">
            <v>44.88</v>
          </cell>
          <cell r="AH421">
            <v>46.37</v>
          </cell>
          <cell r="AI421">
            <v>47.86</v>
          </cell>
          <cell r="AJ421">
            <v>49.35</v>
          </cell>
          <cell r="AK421">
            <v>50.84</v>
          </cell>
          <cell r="AL421">
            <v>52.33</v>
          </cell>
          <cell r="AM421">
            <v>53.82</v>
          </cell>
          <cell r="AN421">
            <v>55.31</v>
          </cell>
          <cell r="AO421">
            <v>56.8</v>
          </cell>
          <cell r="AP421">
            <v>58.29</v>
          </cell>
          <cell r="AQ421">
            <v>59.78</v>
          </cell>
          <cell r="AR421">
            <v>61.27</v>
          </cell>
          <cell r="AS421">
            <v>62.76</v>
          </cell>
          <cell r="AT421">
            <v>64.25</v>
          </cell>
          <cell r="AU421">
            <v>65.739999999999995</v>
          </cell>
          <cell r="AV421">
            <v>67.23</v>
          </cell>
          <cell r="AW421">
            <v>68.72</v>
          </cell>
          <cell r="AX421">
            <v>70.209999999999994</v>
          </cell>
          <cell r="AY421">
            <v>71.7</v>
          </cell>
          <cell r="AZ421">
            <v>73.19</v>
          </cell>
          <cell r="BA421">
            <v>74.69</v>
          </cell>
          <cell r="BB421">
            <v>76.180000000000007</v>
          </cell>
          <cell r="BC421">
            <v>68.72</v>
          </cell>
          <cell r="BD421">
            <v>52</v>
          </cell>
          <cell r="BE421">
            <v>58.66</v>
          </cell>
          <cell r="BF421">
            <v>60.75</v>
          </cell>
          <cell r="BG421">
            <v>62.83</v>
          </cell>
          <cell r="BH421">
            <v>64.92</v>
          </cell>
          <cell r="BI421">
            <v>67.010000000000005</v>
          </cell>
          <cell r="BJ421">
            <v>69.09</v>
          </cell>
          <cell r="BK421">
            <v>71.180000000000007</v>
          </cell>
          <cell r="BL421">
            <v>73.260000000000005</v>
          </cell>
          <cell r="BM421">
            <v>75.349999999999994</v>
          </cell>
          <cell r="BN421">
            <v>77.44</v>
          </cell>
          <cell r="BO421">
            <v>79.52</v>
          </cell>
          <cell r="BP421">
            <v>81.61</v>
          </cell>
          <cell r="BQ421">
            <v>83.7</v>
          </cell>
          <cell r="BR421">
            <v>85.78</v>
          </cell>
          <cell r="BS421">
            <v>87.87</v>
          </cell>
          <cell r="BT421">
            <v>89.96</v>
          </cell>
          <cell r="BU421">
            <v>92.04</v>
          </cell>
          <cell r="BV421">
            <v>94.13</v>
          </cell>
          <cell r="BW421">
            <v>96.21</v>
          </cell>
          <cell r="BX421">
            <v>98.3</v>
          </cell>
          <cell r="BY421">
            <v>100.39</v>
          </cell>
          <cell r="BZ421">
            <v>102.47</v>
          </cell>
          <cell r="CA421">
            <v>104.56</v>
          </cell>
          <cell r="CB421">
            <v>106.65</v>
          </cell>
          <cell r="CC421">
            <v>96.21</v>
          </cell>
        </row>
        <row r="422">
          <cell r="AD422">
            <v>53</v>
          </cell>
          <cell r="AE422">
            <v>42.7</v>
          </cell>
          <cell r="AF422">
            <v>44.22</v>
          </cell>
          <cell r="AG422">
            <v>45.74</v>
          </cell>
          <cell r="AH422">
            <v>47.26</v>
          </cell>
          <cell r="AI422">
            <v>48.78</v>
          </cell>
          <cell r="AJ422">
            <v>50.29</v>
          </cell>
          <cell r="AK422">
            <v>51.81</v>
          </cell>
          <cell r="AL422">
            <v>53.33</v>
          </cell>
          <cell r="AM422">
            <v>54.85</v>
          </cell>
          <cell r="AN422">
            <v>56.37</v>
          </cell>
          <cell r="AO422">
            <v>57.89</v>
          </cell>
          <cell r="AP422">
            <v>59.41</v>
          </cell>
          <cell r="AQ422">
            <v>60.93</v>
          </cell>
          <cell r="AR422">
            <v>62.45</v>
          </cell>
          <cell r="AS422">
            <v>63.96</v>
          </cell>
          <cell r="AT422">
            <v>65.48</v>
          </cell>
          <cell r="AU422">
            <v>67</v>
          </cell>
          <cell r="AV422">
            <v>68.52</v>
          </cell>
          <cell r="AW422">
            <v>70.040000000000006</v>
          </cell>
          <cell r="AX422">
            <v>71.56</v>
          </cell>
          <cell r="AY422">
            <v>73.08</v>
          </cell>
          <cell r="AZ422">
            <v>74.599999999999994</v>
          </cell>
          <cell r="BA422">
            <v>76.12</v>
          </cell>
          <cell r="BB422">
            <v>77.63</v>
          </cell>
          <cell r="BC422">
            <v>70.040000000000006</v>
          </cell>
          <cell r="BD422">
            <v>53</v>
          </cell>
          <cell r="BE422">
            <v>59.78</v>
          </cell>
          <cell r="BF422">
            <v>61.91</v>
          </cell>
          <cell r="BG422">
            <v>64.03</v>
          </cell>
          <cell r="BH422">
            <v>66.16</v>
          </cell>
          <cell r="BI422">
            <v>68.290000000000006</v>
          </cell>
          <cell r="BJ422">
            <v>70.41</v>
          </cell>
          <cell r="BK422">
            <v>72.540000000000006</v>
          </cell>
          <cell r="BL422">
            <v>74.66</v>
          </cell>
          <cell r="BM422">
            <v>76.790000000000006</v>
          </cell>
          <cell r="BN422">
            <v>78.92</v>
          </cell>
          <cell r="BO422">
            <v>81.040000000000006</v>
          </cell>
          <cell r="BP422">
            <v>83.17</v>
          </cell>
          <cell r="BQ422">
            <v>85.3</v>
          </cell>
          <cell r="BR422">
            <v>87.42</v>
          </cell>
          <cell r="BS422">
            <v>89.55</v>
          </cell>
          <cell r="BT422">
            <v>91.68</v>
          </cell>
          <cell r="BU422">
            <v>93.8</v>
          </cell>
          <cell r="BV422">
            <v>95.93</v>
          </cell>
          <cell r="BW422">
            <v>98.06</v>
          </cell>
          <cell r="BX422">
            <v>100.18</v>
          </cell>
          <cell r="BY422">
            <v>102.31</v>
          </cell>
          <cell r="BZ422">
            <v>104.43</v>
          </cell>
          <cell r="CA422">
            <v>106.56</v>
          </cell>
          <cell r="CB422">
            <v>108.69</v>
          </cell>
          <cell r="CC422">
            <v>98.06</v>
          </cell>
        </row>
        <row r="423">
          <cell r="AD423">
            <v>54</v>
          </cell>
          <cell r="AE423">
            <v>43.5</v>
          </cell>
          <cell r="AF423">
            <v>45.05</v>
          </cell>
          <cell r="AG423">
            <v>46.59</v>
          </cell>
          <cell r="AH423">
            <v>48.14</v>
          </cell>
          <cell r="AI423">
            <v>49.69</v>
          </cell>
          <cell r="AJ423">
            <v>51.24</v>
          </cell>
          <cell r="AK423">
            <v>52.78</v>
          </cell>
          <cell r="AL423">
            <v>54.33</v>
          </cell>
          <cell r="AM423">
            <v>55.88</v>
          </cell>
          <cell r="AN423">
            <v>57.43</v>
          </cell>
          <cell r="AO423">
            <v>58.98</v>
          </cell>
          <cell r="AP423">
            <v>60.52</v>
          </cell>
          <cell r="AQ423">
            <v>62.07</v>
          </cell>
          <cell r="AR423">
            <v>63.62</v>
          </cell>
          <cell r="AS423">
            <v>65.17</v>
          </cell>
          <cell r="AT423">
            <v>66.709999999999994</v>
          </cell>
          <cell r="AU423">
            <v>68.260000000000005</v>
          </cell>
          <cell r="AV423">
            <v>69.81</v>
          </cell>
          <cell r="AW423">
            <v>71.36</v>
          </cell>
          <cell r="AX423">
            <v>72.900000000000006</v>
          </cell>
          <cell r="AY423">
            <v>74.45</v>
          </cell>
          <cell r="AZ423">
            <v>76</v>
          </cell>
          <cell r="BA423">
            <v>77.55</v>
          </cell>
          <cell r="BB423">
            <v>79.09</v>
          </cell>
          <cell r="BC423">
            <v>71.349999999999994</v>
          </cell>
          <cell r="BD423">
            <v>54</v>
          </cell>
          <cell r="BE423">
            <v>60.9</v>
          </cell>
          <cell r="BF423">
            <v>63.07</v>
          </cell>
          <cell r="BG423">
            <v>65.23</v>
          </cell>
          <cell r="BH423">
            <v>67.400000000000006</v>
          </cell>
          <cell r="BI423">
            <v>69.569999999999993</v>
          </cell>
          <cell r="BJ423">
            <v>71.73</v>
          </cell>
          <cell r="BK423">
            <v>73.900000000000006</v>
          </cell>
          <cell r="BL423">
            <v>76.069999999999993</v>
          </cell>
          <cell r="BM423">
            <v>78.23</v>
          </cell>
          <cell r="BN423">
            <v>80.400000000000006</v>
          </cell>
          <cell r="BO423">
            <v>82.57</v>
          </cell>
          <cell r="BP423">
            <v>84.73</v>
          </cell>
          <cell r="BQ423">
            <v>86.9</v>
          </cell>
          <cell r="BR423">
            <v>89.06</v>
          </cell>
          <cell r="BS423">
            <v>91.23</v>
          </cell>
          <cell r="BT423">
            <v>93.4</v>
          </cell>
          <cell r="BU423">
            <v>95.56</v>
          </cell>
          <cell r="BV423">
            <v>97.73</v>
          </cell>
          <cell r="BW423">
            <v>99.9</v>
          </cell>
          <cell r="BX423">
            <v>102.06</v>
          </cell>
          <cell r="BY423">
            <v>104.23</v>
          </cell>
          <cell r="BZ423">
            <v>106.4</v>
          </cell>
          <cell r="CA423">
            <v>108.56</v>
          </cell>
          <cell r="CB423">
            <v>110.73</v>
          </cell>
          <cell r="CC423">
            <v>99.9</v>
          </cell>
        </row>
        <row r="424">
          <cell r="AD424">
            <v>55</v>
          </cell>
          <cell r="AE424">
            <v>44.3</v>
          </cell>
          <cell r="AF424">
            <v>45.88</v>
          </cell>
          <cell r="AG424">
            <v>47.45</v>
          </cell>
          <cell r="AH424">
            <v>49.03</v>
          </cell>
          <cell r="AI424">
            <v>50.6</v>
          </cell>
          <cell r="AJ424">
            <v>52.18</v>
          </cell>
          <cell r="AK424">
            <v>53.76</v>
          </cell>
          <cell r="AL424">
            <v>55.33</v>
          </cell>
          <cell r="AM424">
            <v>56.91</v>
          </cell>
          <cell r="AN424">
            <v>58.49</v>
          </cell>
          <cell r="AO424">
            <v>60.06</v>
          </cell>
          <cell r="AP424">
            <v>61.64</v>
          </cell>
          <cell r="AQ424">
            <v>63.21</v>
          </cell>
          <cell r="AR424">
            <v>64.790000000000006</v>
          </cell>
          <cell r="AS424">
            <v>66.37</v>
          </cell>
          <cell r="AT424">
            <v>67.94</v>
          </cell>
          <cell r="AU424">
            <v>69.52</v>
          </cell>
          <cell r="AV424">
            <v>71.09</v>
          </cell>
          <cell r="AW424">
            <v>72.67</v>
          </cell>
          <cell r="AX424">
            <v>74.25</v>
          </cell>
          <cell r="AY424">
            <v>75.819999999999993</v>
          </cell>
          <cell r="AZ424">
            <v>77.400000000000006</v>
          </cell>
          <cell r="BA424">
            <v>78.98</v>
          </cell>
          <cell r="BB424">
            <v>80.55</v>
          </cell>
          <cell r="BC424">
            <v>72.67</v>
          </cell>
          <cell r="BD424">
            <v>55</v>
          </cell>
          <cell r="BE424">
            <v>62.02</v>
          </cell>
          <cell r="BF424">
            <v>64.23</v>
          </cell>
          <cell r="BG424">
            <v>66.430000000000007</v>
          </cell>
          <cell r="BH424">
            <v>68.64</v>
          </cell>
          <cell r="BI424">
            <v>70.849999999999994</v>
          </cell>
          <cell r="BJ424">
            <v>73.05</v>
          </cell>
          <cell r="BK424">
            <v>75.260000000000005</v>
          </cell>
          <cell r="BL424">
            <v>77.47</v>
          </cell>
          <cell r="BM424">
            <v>79.67</v>
          </cell>
          <cell r="BN424">
            <v>81.88</v>
          </cell>
          <cell r="BO424">
            <v>84.09</v>
          </cell>
          <cell r="BP424">
            <v>86.29</v>
          </cell>
          <cell r="BQ424">
            <v>88.5</v>
          </cell>
          <cell r="BR424">
            <v>90.71</v>
          </cell>
          <cell r="BS424">
            <v>92.91</v>
          </cell>
          <cell r="BT424">
            <v>95.12</v>
          </cell>
          <cell r="BU424">
            <v>97.33</v>
          </cell>
          <cell r="BV424">
            <v>99.53</v>
          </cell>
          <cell r="BW424">
            <v>101.74</v>
          </cell>
          <cell r="BX424">
            <v>103.95</v>
          </cell>
          <cell r="BY424">
            <v>106.15</v>
          </cell>
          <cell r="BZ424">
            <v>108.36</v>
          </cell>
          <cell r="CA424">
            <v>110.57</v>
          </cell>
          <cell r="CB424">
            <v>112.77</v>
          </cell>
          <cell r="CC424">
            <v>101.74</v>
          </cell>
        </row>
        <row r="425">
          <cell r="AD425">
            <v>56</v>
          </cell>
          <cell r="AE425">
            <v>45.1</v>
          </cell>
          <cell r="AF425">
            <v>46.7</v>
          </cell>
          <cell r="AG425">
            <v>48.31</v>
          </cell>
          <cell r="AH425">
            <v>49.91</v>
          </cell>
          <cell r="AI425">
            <v>51.52</v>
          </cell>
          <cell r="AJ425">
            <v>53.12</v>
          </cell>
          <cell r="AK425">
            <v>54.73</v>
          </cell>
          <cell r="AL425">
            <v>56.33</v>
          </cell>
          <cell r="AM425">
            <v>57.94</v>
          </cell>
          <cell r="AN425">
            <v>59.54</v>
          </cell>
          <cell r="AO425">
            <v>61.15</v>
          </cell>
          <cell r="AP425">
            <v>62.75</v>
          </cell>
          <cell r="AQ425">
            <v>64.36</v>
          </cell>
          <cell r="AR425">
            <v>65.959999999999994</v>
          </cell>
          <cell r="AS425">
            <v>67.569999999999993</v>
          </cell>
          <cell r="AT425">
            <v>69.17</v>
          </cell>
          <cell r="AU425">
            <v>70.78</v>
          </cell>
          <cell r="AV425">
            <v>72.38</v>
          </cell>
          <cell r="AW425">
            <v>73.989999999999995</v>
          </cell>
          <cell r="AX425">
            <v>75.59</v>
          </cell>
          <cell r="AY425">
            <v>77.2</v>
          </cell>
          <cell r="AZ425">
            <v>78.8</v>
          </cell>
          <cell r="BA425">
            <v>80.41</v>
          </cell>
          <cell r="BB425">
            <v>82.01</v>
          </cell>
          <cell r="BC425">
            <v>73.989999999999995</v>
          </cell>
          <cell r="BD425">
            <v>56</v>
          </cell>
          <cell r="BE425">
            <v>63.14</v>
          </cell>
          <cell r="BF425">
            <v>65.39</v>
          </cell>
          <cell r="BG425">
            <v>67.63</v>
          </cell>
          <cell r="BH425">
            <v>69.88</v>
          </cell>
          <cell r="BI425">
            <v>72.13</v>
          </cell>
          <cell r="BJ425">
            <v>74.37</v>
          </cell>
          <cell r="BK425">
            <v>76.62</v>
          </cell>
          <cell r="BL425">
            <v>78.87</v>
          </cell>
          <cell r="BM425">
            <v>81.11</v>
          </cell>
          <cell r="BN425">
            <v>83.36</v>
          </cell>
          <cell r="BO425">
            <v>85.61</v>
          </cell>
          <cell r="BP425">
            <v>87.85</v>
          </cell>
          <cell r="BQ425">
            <v>90.1</v>
          </cell>
          <cell r="BR425">
            <v>92.35</v>
          </cell>
          <cell r="BS425">
            <v>94.59</v>
          </cell>
          <cell r="BT425">
            <v>96.84</v>
          </cell>
          <cell r="BU425">
            <v>99.09</v>
          </cell>
          <cell r="BV425">
            <v>101.33</v>
          </cell>
          <cell r="BW425">
            <v>103.58</v>
          </cell>
          <cell r="BX425">
            <v>105.83</v>
          </cell>
          <cell r="BY425">
            <v>108.07</v>
          </cell>
          <cell r="BZ425">
            <v>110.32</v>
          </cell>
          <cell r="CA425">
            <v>112.57</v>
          </cell>
          <cell r="CB425">
            <v>114.81</v>
          </cell>
          <cell r="CC425">
            <v>103.58</v>
          </cell>
        </row>
        <row r="426">
          <cell r="AD426">
            <v>57</v>
          </cell>
          <cell r="AE426">
            <v>45.9</v>
          </cell>
          <cell r="AF426">
            <v>47.53</v>
          </cell>
          <cell r="AG426">
            <v>49.17</v>
          </cell>
          <cell r="AH426">
            <v>50.8</v>
          </cell>
          <cell r="AI426">
            <v>52.43</v>
          </cell>
          <cell r="AJ426">
            <v>54.07</v>
          </cell>
          <cell r="AK426">
            <v>55.7</v>
          </cell>
          <cell r="AL426">
            <v>57.33</v>
          </cell>
          <cell r="AM426">
            <v>58.97</v>
          </cell>
          <cell r="AN426">
            <v>60.6</v>
          </cell>
          <cell r="AO426">
            <v>62.23</v>
          </cell>
          <cell r="AP426">
            <v>63.87</v>
          </cell>
          <cell r="AQ426">
            <v>65.5</v>
          </cell>
          <cell r="AR426">
            <v>67.13</v>
          </cell>
          <cell r="AS426">
            <v>68.77</v>
          </cell>
          <cell r="AT426">
            <v>70.400000000000006</v>
          </cell>
          <cell r="AU426">
            <v>72.03</v>
          </cell>
          <cell r="AV426">
            <v>73.67</v>
          </cell>
          <cell r="AW426">
            <v>75.3</v>
          </cell>
          <cell r="AX426">
            <v>76.94</v>
          </cell>
          <cell r="AY426">
            <v>78.569999999999993</v>
          </cell>
          <cell r="AZ426">
            <v>80.2</v>
          </cell>
          <cell r="BA426">
            <v>81.84</v>
          </cell>
          <cell r="BB426">
            <v>83.47</v>
          </cell>
          <cell r="BC426">
            <v>75.3</v>
          </cell>
          <cell r="BD426">
            <v>57</v>
          </cell>
          <cell r="BE426">
            <v>64.260000000000005</v>
          </cell>
          <cell r="BF426">
            <v>66.540000000000006</v>
          </cell>
          <cell r="BG426">
            <v>68.83</v>
          </cell>
          <cell r="BH426">
            <v>71.12</v>
          </cell>
          <cell r="BI426">
            <v>73.41</v>
          </cell>
          <cell r="BJ426">
            <v>75.69</v>
          </cell>
          <cell r="BK426">
            <v>77.98</v>
          </cell>
          <cell r="BL426">
            <v>80.27</v>
          </cell>
          <cell r="BM426">
            <v>82.55</v>
          </cell>
          <cell r="BN426">
            <v>84.84</v>
          </cell>
          <cell r="BO426">
            <v>87.13</v>
          </cell>
          <cell r="BP426">
            <v>89.41</v>
          </cell>
          <cell r="BQ426">
            <v>91.7</v>
          </cell>
          <cell r="BR426">
            <v>93.99</v>
          </cell>
          <cell r="BS426">
            <v>96.27</v>
          </cell>
          <cell r="BT426">
            <v>98.56</v>
          </cell>
          <cell r="BU426">
            <v>100.85</v>
          </cell>
          <cell r="BV426">
            <v>103.14</v>
          </cell>
          <cell r="BW426">
            <v>105.42</v>
          </cell>
          <cell r="BX426">
            <v>107.71</v>
          </cell>
          <cell r="BY426">
            <v>110</v>
          </cell>
          <cell r="BZ426">
            <v>112.28</v>
          </cell>
          <cell r="CA426">
            <v>114.57</v>
          </cell>
          <cell r="CB426">
            <v>116.86</v>
          </cell>
          <cell r="CC426">
            <v>105.42</v>
          </cell>
        </row>
        <row r="427">
          <cell r="AD427">
            <v>58</v>
          </cell>
          <cell r="AE427">
            <v>46.7</v>
          </cell>
          <cell r="AF427">
            <v>48.36</v>
          </cell>
          <cell r="AG427">
            <v>50.02</v>
          </cell>
          <cell r="AH427">
            <v>51.68</v>
          </cell>
          <cell r="AI427">
            <v>53.35</v>
          </cell>
          <cell r="AJ427">
            <v>55.01</v>
          </cell>
          <cell r="AK427">
            <v>56.67</v>
          </cell>
          <cell r="AL427">
            <v>58.33</v>
          </cell>
          <cell r="AM427">
            <v>60</v>
          </cell>
          <cell r="AN427">
            <v>61.66</v>
          </cell>
          <cell r="AO427">
            <v>63.32</v>
          </cell>
          <cell r="AP427">
            <v>64.98</v>
          </cell>
          <cell r="AQ427">
            <v>66.64</v>
          </cell>
          <cell r="AR427">
            <v>68.31</v>
          </cell>
          <cell r="AS427">
            <v>69.97</v>
          </cell>
          <cell r="AT427">
            <v>71.63</v>
          </cell>
          <cell r="AU427">
            <v>73.290000000000006</v>
          </cell>
          <cell r="AV427">
            <v>74.959999999999994</v>
          </cell>
          <cell r="AW427">
            <v>76.62</v>
          </cell>
          <cell r="AX427">
            <v>78.28</v>
          </cell>
          <cell r="AY427">
            <v>79.94</v>
          </cell>
          <cell r="AZ427">
            <v>81.599999999999994</v>
          </cell>
          <cell r="BA427">
            <v>83.27</v>
          </cell>
          <cell r="BB427">
            <v>84.93</v>
          </cell>
          <cell r="BC427">
            <v>76.62</v>
          </cell>
          <cell r="BD427">
            <v>58</v>
          </cell>
          <cell r="BE427">
            <v>65.38</v>
          </cell>
          <cell r="BF427">
            <v>67.7</v>
          </cell>
          <cell r="BG427">
            <v>70.03</v>
          </cell>
          <cell r="BH427">
            <v>72.36</v>
          </cell>
          <cell r="BI427">
            <v>74.69</v>
          </cell>
          <cell r="BJ427">
            <v>77.010000000000005</v>
          </cell>
          <cell r="BK427">
            <v>79.34</v>
          </cell>
          <cell r="BL427">
            <v>81.67</v>
          </cell>
          <cell r="BM427">
            <v>83.99</v>
          </cell>
          <cell r="BN427">
            <v>86.32</v>
          </cell>
          <cell r="BO427">
            <v>88.65</v>
          </cell>
          <cell r="BP427">
            <v>90.97</v>
          </cell>
          <cell r="BQ427">
            <v>93.3</v>
          </cell>
          <cell r="BR427">
            <v>95.63</v>
          </cell>
          <cell r="BS427">
            <v>97.96</v>
          </cell>
          <cell r="BT427">
            <v>100.28</v>
          </cell>
          <cell r="BU427">
            <v>102.61</v>
          </cell>
          <cell r="BV427">
            <v>104.94</v>
          </cell>
          <cell r="BW427">
            <v>107.26</v>
          </cell>
          <cell r="BX427">
            <v>109.59</v>
          </cell>
          <cell r="BY427">
            <v>111.92</v>
          </cell>
          <cell r="BZ427">
            <v>114.24</v>
          </cell>
          <cell r="CA427">
            <v>116.57</v>
          </cell>
          <cell r="CB427">
            <v>118.9</v>
          </cell>
          <cell r="CC427">
            <v>107.26</v>
          </cell>
        </row>
        <row r="428">
          <cell r="AD428">
            <v>59</v>
          </cell>
          <cell r="AE428">
            <v>47.5</v>
          </cell>
          <cell r="AF428">
            <v>49.19</v>
          </cell>
          <cell r="AG428">
            <v>50.88</v>
          </cell>
          <cell r="AH428">
            <v>52.57</v>
          </cell>
          <cell r="AI428">
            <v>54.26</v>
          </cell>
          <cell r="AJ428">
            <v>55.95</v>
          </cell>
          <cell r="AK428">
            <v>57.64</v>
          </cell>
          <cell r="AL428">
            <v>59.33</v>
          </cell>
          <cell r="AM428">
            <v>61.02</v>
          </cell>
          <cell r="AN428">
            <v>62.72</v>
          </cell>
          <cell r="AO428">
            <v>64.41</v>
          </cell>
          <cell r="AP428">
            <v>66.099999999999994</v>
          </cell>
          <cell r="AQ428">
            <v>67.790000000000006</v>
          </cell>
          <cell r="AR428">
            <v>69.48</v>
          </cell>
          <cell r="AS428">
            <v>71.17</v>
          </cell>
          <cell r="AT428">
            <v>72.86</v>
          </cell>
          <cell r="AU428">
            <v>74.55</v>
          </cell>
          <cell r="AV428">
            <v>76.239999999999995</v>
          </cell>
          <cell r="AW428">
            <v>77.930000000000007</v>
          </cell>
          <cell r="AX428">
            <v>79.62</v>
          </cell>
          <cell r="AY428">
            <v>81.31</v>
          </cell>
          <cell r="AZ428">
            <v>83.01</v>
          </cell>
          <cell r="BA428">
            <v>84.7</v>
          </cell>
          <cell r="BB428">
            <v>86.39</v>
          </cell>
          <cell r="BC428">
            <v>77.930000000000007</v>
          </cell>
          <cell r="BD428">
            <v>59</v>
          </cell>
          <cell r="BE428">
            <v>66.5</v>
          </cell>
          <cell r="BF428">
            <v>68.86</v>
          </cell>
          <cell r="BG428">
            <v>71.23</v>
          </cell>
          <cell r="BH428">
            <v>73.599999999999994</v>
          </cell>
          <cell r="BI428">
            <v>75.97</v>
          </cell>
          <cell r="BJ428">
            <v>78.33</v>
          </cell>
          <cell r="BK428">
            <v>80.7</v>
          </cell>
          <cell r="BL428">
            <v>83.07</v>
          </cell>
          <cell r="BM428">
            <v>85.43</v>
          </cell>
          <cell r="BN428">
            <v>87.8</v>
          </cell>
          <cell r="BO428">
            <v>90.17</v>
          </cell>
          <cell r="BP428">
            <v>92.54</v>
          </cell>
          <cell r="BQ428">
            <v>94.9</v>
          </cell>
          <cell r="BR428">
            <v>97.27</v>
          </cell>
          <cell r="BS428">
            <v>99.64</v>
          </cell>
          <cell r="BT428">
            <v>102</v>
          </cell>
          <cell r="BU428">
            <v>104.37</v>
          </cell>
          <cell r="BV428">
            <v>106.74</v>
          </cell>
          <cell r="BW428">
            <v>109.11</v>
          </cell>
          <cell r="BX428">
            <v>111.47</v>
          </cell>
          <cell r="BY428">
            <v>113.84</v>
          </cell>
          <cell r="BZ428">
            <v>116.21</v>
          </cell>
          <cell r="CA428">
            <v>118.57</v>
          </cell>
          <cell r="CB428">
            <v>120.94</v>
          </cell>
          <cell r="CC428">
            <v>109.1</v>
          </cell>
        </row>
        <row r="429">
          <cell r="AD429">
            <v>60</v>
          </cell>
          <cell r="AE429">
            <v>48.3</v>
          </cell>
          <cell r="AF429">
            <v>50.02</v>
          </cell>
          <cell r="AG429">
            <v>51.74</v>
          </cell>
          <cell r="AH429">
            <v>53.46</v>
          </cell>
          <cell r="AI429">
            <v>55.18</v>
          </cell>
          <cell r="AJ429">
            <v>56.89</v>
          </cell>
          <cell r="AK429">
            <v>58.61</v>
          </cell>
          <cell r="AL429">
            <v>60.33</v>
          </cell>
          <cell r="AM429">
            <v>62.05</v>
          </cell>
          <cell r="AN429">
            <v>63.77</v>
          </cell>
          <cell r="AO429">
            <v>65.489999999999995</v>
          </cell>
          <cell r="AP429">
            <v>67.209999999999994</v>
          </cell>
          <cell r="AQ429">
            <v>68.930000000000007</v>
          </cell>
          <cell r="AR429">
            <v>70.650000000000006</v>
          </cell>
          <cell r="AS429">
            <v>72.37</v>
          </cell>
          <cell r="AT429">
            <v>74.09</v>
          </cell>
          <cell r="AU429">
            <v>75.81</v>
          </cell>
          <cell r="AV429">
            <v>77.53</v>
          </cell>
          <cell r="AW429">
            <v>79.25</v>
          </cell>
          <cell r="AX429">
            <v>80.97</v>
          </cell>
          <cell r="AY429">
            <v>82.69</v>
          </cell>
          <cell r="AZ429">
            <v>84.41</v>
          </cell>
          <cell r="BA429">
            <v>86.13</v>
          </cell>
          <cell r="BB429">
            <v>87.85</v>
          </cell>
          <cell r="BC429">
            <v>79.25</v>
          </cell>
          <cell r="BD429">
            <v>60</v>
          </cell>
          <cell r="BE429">
            <v>67.62</v>
          </cell>
          <cell r="BF429">
            <v>70.02</v>
          </cell>
          <cell r="BG429">
            <v>72.430000000000007</v>
          </cell>
          <cell r="BH429">
            <v>74.84</v>
          </cell>
          <cell r="BI429">
            <v>77.25</v>
          </cell>
          <cell r="BJ429">
            <v>79.650000000000006</v>
          </cell>
          <cell r="BK429">
            <v>82.06</v>
          </cell>
          <cell r="BL429">
            <v>84.47</v>
          </cell>
          <cell r="BM429">
            <v>86.87</v>
          </cell>
          <cell r="BN429">
            <v>89.28</v>
          </cell>
          <cell r="BO429">
            <v>91.69</v>
          </cell>
          <cell r="BP429">
            <v>94.1</v>
          </cell>
          <cell r="BQ429">
            <v>96.5</v>
          </cell>
          <cell r="BR429">
            <v>98.91</v>
          </cell>
          <cell r="BS429">
            <v>101.32</v>
          </cell>
          <cell r="BT429">
            <v>103.73</v>
          </cell>
          <cell r="BU429">
            <v>106.13</v>
          </cell>
          <cell r="BV429">
            <v>108.54</v>
          </cell>
          <cell r="BW429">
            <v>110.95</v>
          </cell>
          <cell r="BX429">
            <v>113.35</v>
          </cell>
          <cell r="BY429">
            <v>115.76</v>
          </cell>
          <cell r="BZ429">
            <v>118.17</v>
          </cell>
          <cell r="CA429">
            <v>120.58</v>
          </cell>
          <cell r="CB429">
            <v>122.98</v>
          </cell>
          <cell r="CC429">
            <v>110.95</v>
          </cell>
        </row>
        <row r="430">
          <cell r="AD430">
            <v>61</v>
          </cell>
          <cell r="AE430">
            <v>49.1</v>
          </cell>
          <cell r="AF430">
            <v>50.85</v>
          </cell>
          <cell r="AG430">
            <v>52.59</v>
          </cell>
          <cell r="AH430">
            <v>54.34</v>
          </cell>
          <cell r="AI430">
            <v>56.09</v>
          </cell>
          <cell r="AJ430">
            <v>57.84</v>
          </cell>
          <cell r="AK430">
            <v>59.59</v>
          </cell>
          <cell r="AL430">
            <v>61.33</v>
          </cell>
          <cell r="AM430">
            <v>63.08</v>
          </cell>
          <cell r="AN430">
            <v>64.83</v>
          </cell>
          <cell r="AO430">
            <v>66.58</v>
          </cell>
          <cell r="AP430">
            <v>68.33</v>
          </cell>
          <cell r="AQ430">
            <v>70.069999999999993</v>
          </cell>
          <cell r="AR430">
            <v>71.819999999999993</v>
          </cell>
          <cell r="AS430">
            <v>73.569999999999993</v>
          </cell>
          <cell r="AT430">
            <v>75.319999999999993</v>
          </cell>
          <cell r="AU430">
            <v>77.069999999999993</v>
          </cell>
          <cell r="AV430">
            <v>78.819999999999993</v>
          </cell>
          <cell r="AW430">
            <v>80.56</v>
          </cell>
          <cell r="AX430">
            <v>82.31</v>
          </cell>
          <cell r="AY430">
            <v>84.06</v>
          </cell>
          <cell r="AZ430">
            <v>85.81</v>
          </cell>
          <cell r="BA430">
            <v>87.56</v>
          </cell>
          <cell r="BB430">
            <v>89.3</v>
          </cell>
          <cell r="BC430">
            <v>80.56</v>
          </cell>
          <cell r="BD430">
            <v>61</v>
          </cell>
          <cell r="BE430">
            <v>68.739999999999995</v>
          </cell>
          <cell r="BF430">
            <v>71.180000000000007</v>
          </cell>
          <cell r="BG430">
            <v>73.63</v>
          </cell>
          <cell r="BH430">
            <v>76.08</v>
          </cell>
          <cell r="BI430">
            <v>78.53</v>
          </cell>
          <cell r="BJ430">
            <v>80.97</v>
          </cell>
          <cell r="BK430">
            <v>83.42</v>
          </cell>
          <cell r="BL430">
            <v>85.87</v>
          </cell>
          <cell r="BM430">
            <v>88.32</v>
          </cell>
          <cell r="BN430">
            <v>90.76</v>
          </cell>
          <cell r="BO430">
            <v>93.21</v>
          </cell>
          <cell r="BP430">
            <v>95.66</v>
          </cell>
          <cell r="BQ430">
            <v>98.1</v>
          </cell>
          <cell r="BR430">
            <v>100.55</v>
          </cell>
          <cell r="BS430">
            <v>103</v>
          </cell>
          <cell r="BT430">
            <v>105.45</v>
          </cell>
          <cell r="BU430">
            <v>107.89</v>
          </cell>
          <cell r="BV430">
            <v>110.34</v>
          </cell>
          <cell r="BW430">
            <v>112.79</v>
          </cell>
          <cell r="BX430">
            <v>115.24</v>
          </cell>
          <cell r="BY430">
            <v>117.68</v>
          </cell>
          <cell r="BZ430">
            <v>120.13</v>
          </cell>
          <cell r="CA430">
            <v>122.58</v>
          </cell>
          <cell r="CB430">
            <v>125.03</v>
          </cell>
          <cell r="CC430">
            <v>112.79</v>
          </cell>
        </row>
        <row r="431">
          <cell r="AD431">
            <v>62</v>
          </cell>
          <cell r="AE431">
            <v>49.9</v>
          </cell>
          <cell r="AF431">
            <v>51.67</v>
          </cell>
          <cell r="AG431">
            <v>53.45</v>
          </cell>
          <cell r="AH431">
            <v>55.23</v>
          </cell>
          <cell r="AI431">
            <v>57</v>
          </cell>
          <cell r="AJ431">
            <v>58.78</v>
          </cell>
          <cell r="AK431">
            <v>60.56</v>
          </cell>
          <cell r="AL431">
            <v>62.33</v>
          </cell>
          <cell r="AM431">
            <v>64.11</v>
          </cell>
          <cell r="AN431">
            <v>65.89</v>
          </cell>
          <cell r="AO431">
            <v>67.66</v>
          </cell>
          <cell r="AP431">
            <v>69.44</v>
          </cell>
          <cell r="AQ431">
            <v>71.22</v>
          </cell>
          <cell r="AR431">
            <v>73</v>
          </cell>
          <cell r="AS431">
            <v>74.77</v>
          </cell>
          <cell r="AT431">
            <v>76.55</v>
          </cell>
          <cell r="AU431">
            <v>78.33</v>
          </cell>
          <cell r="AV431">
            <v>80.099999999999994</v>
          </cell>
          <cell r="AW431">
            <v>81.88</v>
          </cell>
          <cell r="AX431">
            <v>83.66</v>
          </cell>
          <cell r="AY431">
            <v>85.43</v>
          </cell>
          <cell r="AZ431">
            <v>87.21</v>
          </cell>
          <cell r="BA431">
            <v>88.99</v>
          </cell>
          <cell r="BB431">
            <v>90.76</v>
          </cell>
          <cell r="BC431">
            <v>81.88</v>
          </cell>
          <cell r="BD431">
            <v>62</v>
          </cell>
          <cell r="BE431">
            <v>69.86</v>
          </cell>
          <cell r="BF431">
            <v>72.34</v>
          </cell>
          <cell r="BG431">
            <v>74.83</v>
          </cell>
          <cell r="BH431">
            <v>77.319999999999993</v>
          </cell>
          <cell r="BI431">
            <v>79.81</v>
          </cell>
          <cell r="BJ431">
            <v>82.29</v>
          </cell>
          <cell r="BK431">
            <v>84.78</v>
          </cell>
          <cell r="BL431">
            <v>87.27</v>
          </cell>
          <cell r="BM431">
            <v>89.76</v>
          </cell>
          <cell r="BN431">
            <v>92.24</v>
          </cell>
          <cell r="BO431">
            <v>94.73</v>
          </cell>
          <cell r="BP431">
            <v>97.22</v>
          </cell>
          <cell r="BQ431">
            <v>99.71</v>
          </cell>
          <cell r="BR431">
            <v>102.19</v>
          </cell>
          <cell r="BS431">
            <v>104.68</v>
          </cell>
          <cell r="BT431">
            <v>107.17</v>
          </cell>
          <cell r="BU431">
            <v>109.66</v>
          </cell>
          <cell r="BV431">
            <v>112.14</v>
          </cell>
          <cell r="BW431">
            <v>114.63</v>
          </cell>
          <cell r="BX431">
            <v>117.12</v>
          </cell>
          <cell r="BY431">
            <v>119.61</v>
          </cell>
          <cell r="BZ431">
            <v>122.09</v>
          </cell>
          <cell r="CA431">
            <v>124.58</v>
          </cell>
          <cell r="CB431">
            <v>127.07</v>
          </cell>
          <cell r="CC431">
            <v>114.63</v>
          </cell>
        </row>
        <row r="432">
          <cell r="AD432">
            <v>63</v>
          </cell>
          <cell r="AE432">
            <v>50.7</v>
          </cell>
          <cell r="AF432">
            <v>52.5</v>
          </cell>
          <cell r="AG432">
            <v>54.31</v>
          </cell>
          <cell r="AH432">
            <v>56.11</v>
          </cell>
          <cell r="AI432">
            <v>57.92</v>
          </cell>
          <cell r="AJ432">
            <v>59.72</v>
          </cell>
          <cell r="AK432">
            <v>61.53</v>
          </cell>
          <cell r="AL432">
            <v>63.33</v>
          </cell>
          <cell r="AM432">
            <v>65.14</v>
          </cell>
          <cell r="AN432">
            <v>66.95</v>
          </cell>
          <cell r="AO432">
            <v>68.75</v>
          </cell>
          <cell r="AP432">
            <v>70.56</v>
          </cell>
          <cell r="AQ432">
            <v>72.36</v>
          </cell>
          <cell r="AR432">
            <v>74.17</v>
          </cell>
          <cell r="AS432">
            <v>75.97</v>
          </cell>
          <cell r="AT432">
            <v>77.78</v>
          </cell>
          <cell r="AU432">
            <v>79.58</v>
          </cell>
          <cell r="AV432">
            <v>81.39</v>
          </cell>
          <cell r="AW432">
            <v>83.19</v>
          </cell>
          <cell r="AX432">
            <v>85</v>
          </cell>
          <cell r="AY432">
            <v>86.81</v>
          </cell>
          <cell r="AZ432">
            <v>88.61</v>
          </cell>
          <cell r="BA432">
            <v>90.42</v>
          </cell>
          <cell r="BB432">
            <v>92.22</v>
          </cell>
          <cell r="BC432">
            <v>83.19</v>
          </cell>
          <cell r="BD432">
            <v>63</v>
          </cell>
          <cell r="BE432">
            <v>70.97</v>
          </cell>
          <cell r="BF432">
            <v>73.5</v>
          </cell>
          <cell r="BG432">
            <v>76.03</v>
          </cell>
          <cell r="BH432">
            <v>78.56</v>
          </cell>
          <cell r="BI432">
            <v>81.09</v>
          </cell>
          <cell r="BJ432">
            <v>83.61</v>
          </cell>
          <cell r="BK432">
            <v>86.14</v>
          </cell>
          <cell r="BL432">
            <v>88.67</v>
          </cell>
          <cell r="BM432">
            <v>91.2</v>
          </cell>
          <cell r="BN432">
            <v>93.72</v>
          </cell>
          <cell r="BO432">
            <v>96.25</v>
          </cell>
          <cell r="BP432">
            <v>98.78</v>
          </cell>
          <cell r="BQ432">
            <v>101.31</v>
          </cell>
          <cell r="BR432">
            <v>103.83</v>
          </cell>
          <cell r="BS432">
            <v>106.36</v>
          </cell>
          <cell r="BT432">
            <v>108.89</v>
          </cell>
          <cell r="BU432">
            <v>111.42</v>
          </cell>
          <cell r="BV432">
            <v>113.94</v>
          </cell>
          <cell r="BW432">
            <v>116.47</v>
          </cell>
          <cell r="BX432">
            <v>119</v>
          </cell>
          <cell r="BY432">
            <v>121.53</v>
          </cell>
          <cell r="BZ432">
            <v>124.05</v>
          </cell>
          <cell r="CA432">
            <v>126.58</v>
          </cell>
          <cell r="CB432">
            <v>129.11000000000001</v>
          </cell>
          <cell r="CC432">
            <v>116.47</v>
          </cell>
        </row>
        <row r="433">
          <cell r="AD433">
            <v>64</v>
          </cell>
          <cell r="AE433">
            <v>51.5</v>
          </cell>
          <cell r="AF433">
            <v>53.33</v>
          </cell>
          <cell r="AG433">
            <v>55.16</v>
          </cell>
          <cell r="AH433">
            <v>57</v>
          </cell>
          <cell r="AI433">
            <v>58.83</v>
          </cell>
          <cell r="AJ433">
            <v>60.67</v>
          </cell>
          <cell r="AK433">
            <v>62.5</v>
          </cell>
          <cell r="AL433">
            <v>64.33</v>
          </cell>
          <cell r="AM433">
            <v>66.17</v>
          </cell>
          <cell r="AN433">
            <v>68</v>
          </cell>
          <cell r="AO433">
            <v>69.84</v>
          </cell>
          <cell r="AP433">
            <v>71.67</v>
          </cell>
          <cell r="AQ433">
            <v>73.510000000000005</v>
          </cell>
          <cell r="AR433">
            <v>75.34</v>
          </cell>
          <cell r="AS433">
            <v>77.17</v>
          </cell>
          <cell r="AT433">
            <v>79.010000000000005</v>
          </cell>
          <cell r="AU433">
            <v>80.84</v>
          </cell>
          <cell r="AV433">
            <v>82.68</v>
          </cell>
          <cell r="AW433">
            <v>84.51</v>
          </cell>
          <cell r="AX433">
            <v>86.34</v>
          </cell>
          <cell r="AY433">
            <v>88.18</v>
          </cell>
          <cell r="AZ433">
            <v>90.01</v>
          </cell>
          <cell r="BA433">
            <v>91.85</v>
          </cell>
          <cell r="BB433">
            <v>93.68</v>
          </cell>
          <cell r="BC433">
            <v>84.51</v>
          </cell>
          <cell r="BD433">
            <v>64</v>
          </cell>
          <cell r="BE433">
            <v>72.09</v>
          </cell>
          <cell r="BF433">
            <v>74.66</v>
          </cell>
          <cell r="BG433">
            <v>77.23</v>
          </cell>
          <cell r="BH433">
            <v>79.8</v>
          </cell>
          <cell r="BI433">
            <v>82.37</v>
          </cell>
          <cell r="BJ433">
            <v>84.93</v>
          </cell>
          <cell r="BK433">
            <v>87.5</v>
          </cell>
          <cell r="BL433">
            <v>90.07</v>
          </cell>
          <cell r="BM433">
            <v>92.64</v>
          </cell>
          <cell r="BN433">
            <v>95.2</v>
          </cell>
          <cell r="BO433">
            <v>97.77</v>
          </cell>
          <cell r="BP433">
            <v>100.34</v>
          </cell>
          <cell r="BQ433">
            <v>102.91</v>
          </cell>
          <cell r="BR433">
            <v>105.48</v>
          </cell>
          <cell r="BS433">
            <v>108.04</v>
          </cell>
          <cell r="BT433">
            <v>110.61</v>
          </cell>
          <cell r="BU433">
            <v>113.18</v>
          </cell>
          <cell r="BV433">
            <v>115.75</v>
          </cell>
          <cell r="BW433">
            <v>118.31</v>
          </cell>
          <cell r="BX433">
            <v>120.88</v>
          </cell>
          <cell r="BY433">
            <v>123.45</v>
          </cell>
          <cell r="BZ433">
            <v>126.02</v>
          </cell>
          <cell r="CA433">
            <v>128.58000000000001</v>
          </cell>
          <cell r="CB433">
            <v>131.15</v>
          </cell>
          <cell r="CC433">
            <v>118.31</v>
          </cell>
        </row>
        <row r="434">
          <cell r="AD434">
            <v>65</v>
          </cell>
          <cell r="AE434">
            <v>52.3</v>
          </cell>
          <cell r="AF434">
            <v>54.16</v>
          </cell>
          <cell r="AG434">
            <v>56.02</v>
          </cell>
          <cell r="AH434">
            <v>57.88</v>
          </cell>
          <cell r="AI434">
            <v>59.75</v>
          </cell>
          <cell r="AJ434">
            <v>61.61</v>
          </cell>
          <cell r="AK434">
            <v>53.47</v>
          </cell>
          <cell r="AL434">
            <v>65.33</v>
          </cell>
          <cell r="AM434">
            <v>67.2</v>
          </cell>
          <cell r="AN434">
            <v>69.06</v>
          </cell>
          <cell r="AO434">
            <v>70.92</v>
          </cell>
          <cell r="AP434">
            <v>72.790000000000006</v>
          </cell>
          <cell r="AQ434">
            <v>74.650000000000006</v>
          </cell>
          <cell r="AR434">
            <v>76.510000000000005</v>
          </cell>
          <cell r="AS434">
            <v>78.37</v>
          </cell>
          <cell r="AT434">
            <v>80.239999999999995</v>
          </cell>
          <cell r="AU434">
            <v>82.1</v>
          </cell>
          <cell r="AV434">
            <v>83.96</v>
          </cell>
          <cell r="AW434">
            <v>85.83</v>
          </cell>
          <cell r="AX434">
            <v>87.69</v>
          </cell>
          <cell r="AY434">
            <v>89.55</v>
          </cell>
          <cell r="AZ434">
            <v>91.41</v>
          </cell>
          <cell r="BA434">
            <v>93.28</v>
          </cell>
          <cell r="BB434">
            <v>95.14</v>
          </cell>
          <cell r="BC434">
            <v>85.82</v>
          </cell>
          <cell r="BD434">
            <v>65</v>
          </cell>
          <cell r="BE434">
            <v>73.209999999999994</v>
          </cell>
          <cell r="BF434">
            <v>75.819999999999993</v>
          </cell>
          <cell r="BG434">
            <v>78.430000000000007</v>
          </cell>
          <cell r="BH434">
            <v>81.040000000000006</v>
          </cell>
          <cell r="BI434">
            <v>83.65</v>
          </cell>
          <cell r="BJ434">
            <v>86.25</v>
          </cell>
          <cell r="BK434">
            <v>88.86</v>
          </cell>
          <cell r="BL434">
            <v>91.47</v>
          </cell>
          <cell r="BM434">
            <v>94.08</v>
          </cell>
          <cell r="BN434">
            <v>96.68</v>
          </cell>
          <cell r="BO434">
            <v>99.29</v>
          </cell>
          <cell r="BP434">
            <v>101.9</v>
          </cell>
          <cell r="BQ434">
            <v>104.51</v>
          </cell>
          <cell r="BR434">
            <v>107.12</v>
          </cell>
          <cell r="BS434">
            <v>109.72</v>
          </cell>
          <cell r="BT434">
            <v>112.33</v>
          </cell>
          <cell r="BU434">
            <v>114.94</v>
          </cell>
          <cell r="BV434">
            <v>117.55</v>
          </cell>
          <cell r="BW434">
            <v>120.16</v>
          </cell>
          <cell r="BX434">
            <v>122.76</v>
          </cell>
          <cell r="BY434">
            <v>125.37</v>
          </cell>
          <cell r="BZ434">
            <v>127.98</v>
          </cell>
          <cell r="CA434">
            <v>130.59</v>
          </cell>
          <cell r="CB434">
            <v>133.19</v>
          </cell>
          <cell r="CC434">
            <v>120.15</v>
          </cell>
        </row>
        <row r="435">
          <cell r="AD435">
            <v>66</v>
          </cell>
          <cell r="AE435">
            <v>53.1</v>
          </cell>
          <cell r="AF435">
            <v>54.99</v>
          </cell>
          <cell r="AG435">
            <v>56.88</v>
          </cell>
          <cell r="AH435">
            <v>58.77</v>
          </cell>
          <cell r="AI435">
            <v>60.66</v>
          </cell>
          <cell r="AJ435">
            <v>62.55</v>
          </cell>
          <cell r="AK435">
            <v>64.44</v>
          </cell>
          <cell r="AL435">
            <v>66.33</v>
          </cell>
          <cell r="AM435">
            <v>68.23</v>
          </cell>
          <cell r="AN435">
            <v>70.12</v>
          </cell>
          <cell r="AO435">
            <v>72.010000000000005</v>
          </cell>
          <cell r="AP435">
            <v>73.900000000000006</v>
          </cell>
          <cell r="AQ435">
            <v>75.790000000000006</v>
          </cell>
          <cell r="AR435">
            <v>77.680000000000007</v>
          </cell>
          <cell r="AS435">
            <v>79.58</v>
          </cell>
          <cell r="AT435">
            <v>81.47</v>
          </cell>
          <cell r="AU435">
            <v>83.36</v>
          </cell>
          <cell r="AV435">
            <v>85.25</v>
          </cell>
          <cell r="AW435">
            <v>87.14</v>
          </cell>
          <cell r="AX435">
            <v>89.03</v>
          </cell>
          <cell r="AY435">
            <v>90.92</v>
          </cell>
          <cell r="AZ435">
            <v>92.82</v>
          </cell>
          <cell r="BA435">
            <v>94.71</v>
          </cell>
          <cell r="BB435">
            <v>96.6</v>
          </cell>
          <cell r="BC435">
            <v>87.14</v>
          </cell>
          <cell r="BD435">
            <v>66</v>
          </cell>
          <cell r="BE435">
            <v>74.33</v>
          </cell>
          <cell r="BF435">
            <v>76.98</v>
          </cell>
          <cell r="BG435">
            <v>79.63</v>
          </cell>
          <cell r="BH435">
            <v>82.28</v>
          </cell>
          <cell r="BI435">
            <v>84.92</v>
          </cell>
          <cell r="BJ435">
            <v>87.57</v>
          </cell>
          <cell r="BK435">
            <v>90.22</v>
          </cell>
          <cell r="BL435">
            <v>92.87</v>
          </cell>
          <cell r="BM435">
            <v>95.52</v>
          </cell>
          <cell r="BN435">
            <v>98.17</v>
          </cell>
          <cell r="BO435">
            <v>100.81</v>
          </cell>
          <cell r="BP435">
            <v>103.46</v>
          </cell>
          <cell r="BQ435">
            <v>106.11</v>
          </cell>
          <cell r="BR435">
            <v>108.76</v>
          </cell>
          <cell r="BS435">
            <v>111.41</v>
          </cell>
          <cell r="BT435">
            <v>114.05</v>
          </cell>
          <cell r="BU435">
            <v>116.7</v>
          </cell>
          <cell r="BV435">
            <v>119.35</v>
          </cell>
          <cell r="BW435">
            <v>122</v>
          </cell>
          <cell r="BX435">
            <v>124.64</v>
          </cell>
          <cell r="BY435">
            <v>127.29</v>
          </cell>
          <cell r="BZ435">
            <v>129.94</v>
          </cell>
          <cell r="CA435">
            <v>132.59</v>
          </cell>
          <cell r="CB435">
            <v>135.24</v>
          </cell>
          <cell r="CC435">
            <v>122</v>
          </cell>
        </row>
        <row r="436">
          <cell r="AD436">
            <v>67</v>
          </cell>
          <cell r="AE436">
            <v>53.89</v>
          </cell>
          <cell r="AF436">
            <v>55.81</v>
          </cell>
          <cell r="AG436">
            <v>57.73</v>
          </cell>
          <cell r="AH436">
            <v>59.65</v>
          </cell>
          <cell r="AI436">
            <v>61.57</v>
          </cell>
          <cell r="AJ436">
            <v>63.49</v>
          </cell>
          <cell r="AK436">
            <v>65.42</v>
          </cell>
          <cell r="AL436">
            <v>67.34</v>
          </cell>
          <cell r="AM436">
            <v>69.260000000000005</v>
          </cell>
          <cell r="AN436">
            <v>71.180000000000007</v>
          </cell>
          <cell r="AO436">
            <v>73.099999999999994</v>
          </cell>
          <cell r="AP436">
            <v>75.02</v>
          </cell>
          <cell r="AQ436">
            <v>76.94</v>
          </cell>
          <cell r="AR436">
            <v>78.86</v>
          </cell>
          <cell r="AS436">
            <v>80.78</v>
          </cell>
          <cell r="AT436">
            <v>82.7</v>
          </cell>
          <cell r="AU436">
            <v>84.62</v>
          </cell>
          <cell r="AV436">
            <v>86.54</v>
          </cell>
          <cell r="AW436">
            <v>88.46</v>
          </cell>
          <cell r="AX436">
            <v>90.38</v>
          </cell>
          <cell r="AY436">
            <v>92.3</v>
          </cell>
          <cell r="AZ436">
            <v>94.22</v>
          </cell>
          <cell r="BA436">
            <v>96.14</v>
          </cell>
          <cell r="BB436">
            <v>98.06</v>
          </cell>
          <cell r="BC436">
            <v>88.46</v>
          </cell>
          <cell r="BD436">
            <v>67</v>
          </cell>
          <cell r="BE436">
            <v>75.45</v>
          </cell>
          <cell r="BF436">
            <v>78.14</v>
          </cell>
          <cell r="BG436">
            <v>80.83</v>
          </cell>
          <cell r="BH436">
            <v>73.52</v>
          </cell>
          <cell r="BI436">
            <v>86.2</v>
          </cell>
          <cell r="BJ436">
            <v>88.89</v>
          </cell>
          <cell r="BK436">
            <v>91.58</v>
          </cell>
          <cell r="BL436">
            <v>94.27</v>
          </cell>
          <cell r="BM436">
            <v>96.96</v>
          </cell>
          <cell r="BN436">
            <v>99.65</v>
          </cell>
          <cell r="BO436">
            <v>102.33</v>
          </cell>
          <cell r="BP436">
            <v>105.02</v>
          </cell>
          <cell r="BQ436">
            <v>107.71</v>
          </cell>
          <cell r="BR436">
            <v>110.4</v>
          </cell>
          <cell r="BS436">
            <v>113.09</v>
          </cell>
          <cell r="BT436">
            <v>115.77</v>
          </cell>
          <cell r="BU436">
            <v>118.46</v>
          </cell>
          <cell r="BV436">
            <v>121.15</v>
          </cell>
          <cell r="BW436">
            <v>123.84</v>
          </cell>
          <cell r="BX436">
            <v>126.53</v>
          </cell>
          <cell r="BY436">
            <v>129.21</v>
          </cell>
          <cell r="BZ436">
            <v>131.9</v>
          </cell>
          <cell r="CA436">
            <v>134.59</v>
          </cell>
          <cell r="CB436">
            <v>137.28</v>
          </cell>
          <cell r="CC436">
            <v>123.84</v>
          </cell>
        </row>
        <row r="437">
          <cell r="AD437">
            <v>68</v>
          </cell>
          <cell r="AE437">
            <v>54.69</v>
          </cell>
          <cell r="AF437">
            <v>56.64</v>
          </cell>
          <cell r="AG437">
            <v>58.59</v>
          </cell>
          <cell r="AH437">
            <v>60.54</v>
          </cell>
          <cell r="AI437">
            <v>62.49</v>
          </cell>
          <cell r="AJ437">
            <v>64.44</v>
          </cell>
          <cell r="AK437">
            <v>66.39</v>
          </cell>
          <cell r="AL437">
            <v>68.34</v>
          </cell>
          <cell r="AM437">
            <v>70.28</v>
          </cell>
          <cell r="AN437">
            <v>72.23</v>
          </cell>
          <cell r="AO437">
            <v>74.180000000000007</v>
          </cell>
          <cell r="AP437">
            <v>76.13</v>
          </cell>
          <cell r="AQ437">
            <v>78.08</v>
          </cell>
          <cell r="AR437">
            <v>80.03</v>
          </cell>
          <cell r="AS437">
            <v>81.98</v>
          </cell>
          <cell r="AT437">
            <v>83.93</v>
          </cell>
          <cell r="AU437">
            <v>85.87</v>
          </cell>
          <cell r="AV437">
            <v>87.82</v>
          </cell>
          <cell r="AW437">
            <v>89.77</v>
          </cell>
          <cell r="AX437">
            <v>91.72</v>
          </cell>
          <cell r="AY437">
            <v>93.67</v>
          </cell>
          <cell r="AZ437">
            <v>95.62</v>
          </cell>
          <cell r="BA437">
            <v>97.57</v>
          </cell>
          <cell r="BB437">
            <v>99.52</v>
          </cell>
          <cell r="BC437">
            <v>89.77</v>
          </cell>
          <cell r="BD437">
            <v>68</v>
          </cell>
          <cell r="BE437">
            <v>76.569999999999993</v>
          </cell>
          <cell r="BF437">
            <v>73.3</v>
          </cell>
          <cell r="BG437">
            <v>82.03</v>
          </cell>
          <cell r="BH437">
            <v>84.76</v>
          </cell>
          <cell r="BI437">
            <v>87.48</v>
          </cell>
          <cell r="BJ437">
            <v>90.21</v>
          </cell>
          <cell r="BK437">
            <v>92.94</v>
          </cell>
          <cell r="BL437">
            <v>95.67</v>
          </cell>
          <cell r="BM437">
            <v>98.4</v>
          </cell>
          <cell r="BN437">
            <v>101.13</v>
          </cell>
          <cell r="BO437">
            <v>103.85</v>
          </cell>
          <cell r="BP437">
            <v>106.58</v>
          </cell>
          <cell r="BQ437">
            <v>109.31</v>
          </cell>
          <cell r="BR437">
            <v>112.04</v>
          </cell>
          <cell r="BS437">
            <v>114.77</v>
          </cell>
          <cell r="BT437">
            <v>117.5</v>
          </cell>
          <cell r="BU437">
            <v>120.22</v>
          </cell>
          <cell r="BV437">
            <v>122.95</v>
          </cell>
          <cell r="BW437">
            <v>125.68</v>
          </cell>
          <cell r="BX437">
            <v>128.41</v>
          </cell>
          <cell r="BY437">
            <v>131.13999999999999</v>
          </cell>
          <cell r="BZ437">
            <v>133.86000000000001</v>
          </cell>
          <cell r="CA437">
            <v>136.59</v>
          </cell>
          <cell r="CB437">
            <v>139.32</v>
          </cell>
          <cell r="CC437">
            <v>125.68</v>
          </cell>
        </row>
        <row r="438">
          <cell r="AD438">
            <v>69</v>
          </cell>
          <cell r="AE438">
            <v>55.49</v>
          </cell>
          <cell r="AF438">
            <v>57.47</v>
          </cell>
          <cell r="AG438">
            <v>59.45</v>
          </cell>
          <cell r="AH438">
            <v>61.43</v>
          </cell>
          <cell r="AI438">
            <v>63.4</v>
          </cell>
          <cell r="AJ438">
            <v>65.38</v>
          </cell>
          <cell r="AK438">
            <v>67.36</v>
          </cell>
          <cell r="AL438">
            <v>69.34</v>
          </cell>
          <cell r="AM438">
            <v>71.31</v>
          </cell>
          <cell r="AN438">
            <v>73.290000000000006</v>
          </cell>
          <cell r="AO438">
            <v>75.27</v>
          </cell>
          <cell r="AP438">
            <v>77.25</v>
          </cell>
          <cell r="AQ438">
            <v>79.22</v>
          </cell>
          <cell r="AR438">
            <v>81.2</v>
          </cell>
          <cell r="AS438">
            <v>83.18</v>
          </cell>
          <cell r="AT438">
            <v>85.16</v>
          </cell>
          <cell r="AU438">
            <v>87.13</v>
          </cell>
          <cell r="AV438">
            <v>89.11</v>
          </cell>
          <cell r="AW438">
            <v>91.09</v>
          </cell>
          <cell r="AX438">
            <v>93.06</v>
          </cell>
          <cell r="AY438">
            <v>95.04</v>
          </cell>
          <cell r="AZ438">
            <v>97.02</v>
          </cell>
          <cell r="BA438">
            <v>99</v>
          </cell>
          <cell r="BB438">
            <v>100.97</v>
          </cell>
          <cell r="BC438">
            <v>91.09</v>
          </cell>
          <cell r="BD438">
            <v>69</v>
          </cell>
          <cell r="BE438">
            <v>77.69</v>
          </cell>
          <cell r="BF438">
            <v>70.459999999999994</v>
          </cell>
          <cell r="BG438">
            <v>83.23</v>
          </cell>
          <cell r="BH438">
            <v>86</v>
          </cell>
          <cell r="BI438">
            <v>88.76</v>
          </cell>
          <cell r="BJ438">
            <v>91.53</v>
          </cell>
          <cell r="BK438">
            <v>94.3</v>
          </cell>
          <cell r="BL438">
            <v>97.07</v>
          </cell>
          <cell r="BM438">
            <v>99.84</v>
          </cell>
          <cell r="BN438">
            <v>102.61</v>
          </cell>
          <cell r="BO438">
            <v>105.38</v>
          </cell>
          <cell r="BP438">
            <v>108.14</v>
          </cell>
          <cell r="BQ438">
            <v>110.91</v>
          </cell>
          <cell r="BR438">
            <v>113.68</v>
          </cell>
          <cell r="BS438">
            <v>116.45</v>
          </cell>
          <cell r="BT438">
            <v>119.22</v>
          </cell>
          <cell r="BU438">
            <v>121.99</v>
          </cell>
          <cell r="BV438">
            <v>124.75</v>
          </cell>
          <cell r="BW438">
            <v>127.52</v>
          </cell>
          <cell r="BX438">
            <v>130.29</v>
          </cell>
          <cell r="BY438">
            <v>133.06</v>
          </cell>
          <cell r="BZ438">
            <v>135.83000000000001</v>
          </cell>
          <cell r="CA438">
            <v>138.6</v>
          </cell>
          <cell r="CB438">
            <v>141.36000000000001</v>
          </cell>
          <cell r="CC438">
            <v>127.52</v>
          </cell>
        </row>
        <row r="439">
          <cell r="AD439">
            <v>70</v>
          </cell>
          <cell r="AE439">
            <v>56.29</v>
          </cell>
          <cell r="AF439">
            <v>58.3</v>
          </cell>
          <cell r="AG439">
            <v>60.31</v>
          </cell>
          <cell r="AH439">
            <v>62.31</v>
          </cell>
          <cell r="AI439">
            <v>64.319999999999993</v>
          </cell>
          <cell r="AJ439">
            <v>66.319999999999993</v>
          </cell>
          <cell r="AK439">
            <v>68.33</v>
          </cell>
          <cell r="AL439">
            <v>70.34</v>
          </cell>
          <cell r="AM439">
            <v>72.34</v>
          </cell>
          <cell r="AN439">
            <v>74.349999999999994</v>
          </cell>
          <cell r="AO439">
            <v>76.349999999999994</v>
          </cell>
          <cell r="AP439">
            <v>78.36</v>
          </cell>
          <cell r="AQ439">
            <v>80.37</v>
          </cell>
          <cell r="AR439">
            <v>82.37</v>
          </cell>
          <cell r="AS439">
            <v>84.38</v>
          </cell>
          <cell r="AT439">
            <v>86.38</v>
          </cell>
          <cell r="AU439">
            <v>88.39</v>
          </cell>
          <cell r="AV439">
            <v>90.4</v>
          </cell>
          <cell r="AW439">
            <v>92.4</v>
          </cell>
          <cell r="AX439">
            <v>94.41</v>
          </cell>
          <cell r="AY439">
            <v>96.41</v>
          </cell>
          <cell r="AZ439">
            <v>98.42</v>
          </cell>
          <cell r="BA439">
            <v>100.43</v>
          </cell>
          <cell r="BB439">
            <v>102.43</v>
          </cell>
          <cell r="BC439">
            <v>92.4</v>
          </cell>
          <cell r="BD439">
            <v>70</v>
          </cell>
          <cell r="BE439">
            <v>78.81</v>
          </cell>
          <cell r="BF439">
            <v>81.62</v>
          </cell>
          <cell r="BG439">
            <v>84.43</v>
          </cell>
          <cell r="BH439">
            <v>87.24</v>
          </cell>
          <cell r="BI439">
            <v>90.04</v>
          </cell>
          <cell r="BJ439">
            <v>92.85</v>
          </cell>
          <cell r="BK439">
            <v>95.66</v>
          </cell>
          <cell r="BL439">
            <v>98.47</v>
          </cell>
          <cell r="BM439">
            <v>101.28</v>
          </cell>
          <cell r="BN439">
            <v>104.09</v>
          </cell>
          <cell r="BO439">
            <v>106.9</v>
          </cell>
          <cell r="BP439">
            <v>109.7</v>
          </cell>
          <cell r="BQ439">
            <v>112.51</v>
          </cell>
          <cell r="BR439">
            <v>115.32</v>
          </cell>
          <cell r="BS439">
            <v>118.13</v>
          </cell>
          <cell r="BT439">
            <v>120.94</v>
          </cell>
          <cell r="BU439">
            <v>123.75</v>
          </cell>
          <cell r="BV439">
            <v>126.56</v>
          </cell>
          <cell r="BW439">
            <v>129.36000000000001</v>
          </cell>
          <cell r="BX439">
            <v>132.16999999999999</v>
          </cell>
          <cell r="BY439">
            <v>134.97999999999999</v>
          </cell>
          <cell r="BZ439">
            <v>137.79</v>
          </cell>
          <cell r="CA439">
            <v>140.6</v>
          </cell>
          <cell r="CB439">
            <v>143.41</v>
          </cell>
          <cell r="CC439">
            <v>129.36000000000001</v>
          </cell>
        </row>
        <row r="440">
          <cell r="AD440">
            <v>71</v>
          </cell>
          <cell r="AE440">
            <v>57.09</v>
          </cell>
          <cell r="AF440">
            <v>59.13</v>
          </cell>
          <cell r="AG440">
            <v>61.16</v>
          </cell>
          <cell r="AH440">
            <v>63.2</v>
          </cell>
          <cell r="AI440">
            <v>65.23</v>
          </cell>
          <cell r="AJ440">
            <v>67.27</v>
          </cell>
          <cell r="AK440">
            <v>69.3</v>
          </cell>
          <cell r="AL440">
            <v>71.34</v>
          </cell>
          <cell r="AM440">
            <v>73.37</v>
          </cell>
          <cell r="AN440">
            <v>75.41</v>
          </cell>
          <cell r="AO440">
            <v>77.44</v>
          </cell>
          <cell r="AP440">
            <v>79.48</v>
          </cell>
          <cell r="AQ440">
            <v>81.510000000000005</v>
          </cell>
          <cell r="AR440">
            <v>83.54</v>
          </cell>
          <cell r="AS440">
            <v>85.58</v>
          </cell>
          <cell r="AT440">
            <v>87.61</v>
          </cell>
          <cell r="AU440">
            <v>89.65</v>
          </cell>
          <cell r="AV440">
            <v>91.68</v>
          </cell>
          <cell r="AW440">
            <v>93.72</v>
          </cell>
          <cell r="AX440">
            <v>95.75</v>
          </cell>
          <cell r="AY440">
            <v>97.79</v>
          </cell>
          <cell r="AZ440">
            <v>99.82</v>
          </cell>
          <cell r="BA440">
            <v>101.86</v>
          </cell>
          <cell r="BB440">
            <v>103.89</v>
          </cell>
          <cell r="BC440">
            <v>93.72</v>
          </cell>
          <cell r="BD440">
            <v>71</v>
          </cell>
          <cell r="BE440">
            <v>79.930000000000007</v>
          </cell>
          <cell r="BF440">
            <v>82.78</v>
          </cell>
          <cell r="BG440">
            <v>85.63</v>
          </cell>
          <cell r="BH440">
            <v>88.48</v>
          </cell>
          <cell r="BI440">
            <v>91.32</v>
          </cell>
          <cell r="BJ440">
            <v>94.17</v>
          </cell>
          <cell r="BK440">
            <v>97.02</v>
          </cell>
          <cell r="BL440">
            <v>99.87</v>
          </cell>
          <cell r="BM440">
            <v>102.72</v>
          </cell>
          <cell r="BN440">
            <v>105.57</v>
          </cell>
          <cell r="BO440">
            <v>108.42</v>
          </cell>
          <cell r="BP440">
            <v>111.27</v>
          </cell>
          <cell r="BQ440">
            <v>114.11</v>
          </cell>
          <cell r="BR440">
            <v>116.96</v>
          </cell>
          <cell r="BS440">
            <v>119.81</v>
          </cell>
          <cell r="BT440">
            <v>122.66</v>
          </cell>
          <cell r="BU440">
            <v>125.51</v>
          </cell>
          <cell r="BV440">
            <v>128.36000000000001</v>
          </cell>
          <cell r="BW440">
            <v>131.21</v>
          </cell>
          <cell r="BX440">
            <v>134.05000000000001</v>
          </cell>
          <cell r="BY440">
            <v>136.9</v>
          </cell>
          <cell r="BZ440">
            <v>139.75</v>
          </cell>
          <cell r="CA440">
            <v>142.6</v>
          </cell>
          <cell r="CB440">
            <v>145.44999999999999</v>
          </cell>
          <cell r="CC440">
            <v>131.19999999999999</v>
          </cell>
        </row>
        <row r="441">
          <cell r="AD441">
            <v>72</v>
          </cell>
          <cell r="AE441">
            <v>57.89</v>
          </cell>
          <cell r="AF441">
            <v>59.96</v>
          </cell>
          <cell r="AG441">
            <v>62.02</v>
          </cell>
          <cell r="AH441">
            <v>64.08</v>
          </cell>
          <cell r="AI441">
            <v>66.150000000000006</v>
          </cell>
          <cell r="AJ441">
            <v>68.209999999999994</v>
          </cell>
          <cell r="AK441">
            <v>70.27</v>
          </cell>
          <cell r="AL441">
            <v>72.34</v>
          </cell>
          <cell r="AM441">
            <v>74.400000000000006</v>
          </cell>
          <cell r="AN441">
            <v>76.459999999999994</v>
          </cell>
          <cell r="AO441">
            <v>78.53</v>
          </cell>
          <cell r="AP441">
            <v>80.59</v>
          </cell>
          <cell r="AQ441">
            <v>82.65</v>
          </cell>
          <cell r="AR441">
            <v>84.72</v>
          </cell>
          <cell r="AS441">
            <v>86.78</v>
          </cell>
          <cell r="AT441">
            <v>88.84</v>
          </cell>
          <cell r="AU441">
            <v>90.91</v>
          </cell>
          <cell r="AV441">
            <v>92.97</v>
          </cell>
          <cell r="AW441">
            <v>95.03</v>
          </cell>
          <cell r="AX441">
            <v>97.1</v>
          </cell>
          <cell r="AY441">
            <v>99.16</v>
          </cell>
          <cell r="AZ441">
            <v>101.22</v>
          </cell>
          <cell r="BA441">
            <v>103.29</v>
          </cell>
          <cell r="BB441">
            <v>105.35</v>
          </cell>
          <cell r="BC441">
            <v>95.03</v>
          </cell>
          <cell r="BD441">
            <v>72</v>
          </cell>
          <cell r="BE441">
            <v>81.05</v>
          </cell>
          <cell r="BF441">
            <v>83.94</v>
          </cell>
          <cell r="BG441">
            <v>86.83</v>
          </cell>
          <cell r="BH441">
            <v>89.72</v>
          </cell>
          <cell r="BI441">
            <v>92.6</v>
          </cell>
          <cell r="BJ441">
            <v>95.49</v>
          </cell>
          <cell r="BK441">
            <v>98.38</v>
          </cell>
          <cell r="BL441">
            <v>101.27</v>
          </cell>
          <cell r="BM441">
            <v>104.16</v>
          </cell>
          <cell r="BN441">
            <v>107.05</v>
          </cell>
          <cell r="BO441">
            <v>109.94</v>
          </cell>
          <cell r="BP441">
            <v>112.83</v>
          </cell>
          <cell r="BQ441">
            <v>115.71</v>
          </cell>
          <cell r="BR441">
            <v>118.6</v>
          </cell>
          <cell r="BS441">
            <v>121.49</v>
          </cell>
          <cell r="BT441">
            <v>124.38</v>
          </cell>
          <cell r="BU441">
            <v>127.27</v>
          </cell>
          <cell r="BV441">
            <v>130.16</v>
          </cell>
          <cell r="BW441">
            <v>133.05000000000001</v>
          </cell>
          <cell r="BX441">
            <v>135.94</v>
          </cell>
          <cell r="BY441">
            <v>138.82</v>
          </cell>
          <cell r="BZ441">
            <v>141.71</v>
          </cell>
          <cell r="CA441">
            <v>144.6</v>
          </cell>
          <cell r="CB441">
            <v>147.49</v>
          </cell>
          <cell r="CC441">
            <v>133.05000000000001</v>
          </cell>
        </row>
        <row r="442">
          <cell r="AD442">
            <v>73</v>
          </cell>
          <cell r="AE442">
            <v>58.69</v>
          </cell>
          <cell r="AF442">
            <v>60.78</v>
          </cell>
          <cell r="AG442">
            <v>62.88</v>
          </cell>
          <cell r="AH442">
            <v>64.97</v>
          </cell>
          <cell r="AI442">
            <v>67.06</v>
          </cell>
          <cell r="AJ442">
            <v>69.150000000000006</v>
          </cell>
          <cell r="AK442">
            <v>71.239999999999995</v>
          </cell>
          <cell r="AL442">
            <v>73.34</v>
          </cell>
          <cell r="AM442">
            <v>75.430000000000007</v>
          </cell>
          <cell r="AN442">
            <v>77.52</v>
          </cell>
          <cell r="AO442">
            <v>79.61</v>
          </cell>
          <cell r="AP442">
            <v>81.709999999999994</v>
          </cell>
          <cell r="AQ442">
            <v>83.8</v>
          </cell>
          <cell r="AR442">
            <v>85.89</v>
          </cell>
          <cell r="AS442">
            <v>87.98</v>
          </cell>
          <cell r="AT442">
            <v>90.07</v>
          </cell>
          <cell r="AU442">
            <v>92.17</v>
          </cell>
          <cell r="AV442">
            <v>94.26</v>
          </cell>
          <cell r="AW442">
            <v>96.35</v>
          </cell>
          <cell r="AX442">
            <v>98.44</v>
          </cell>
          <cell r="AY442">
            <v>100.53</v>
          </cell>
          <cell r="AZ442">
            <v>102.63</v>
          </cell>
          <cell r="BA442">
            <v>104.72</v>
          </cell>
          <cell r="BB442">
            <v>106.81</v>
          </cell>
          <cell r="BC442">
            <v>96.35</v>
          </cell>
          <cell r="BD442">
            <v>73</v>
          </cell>
          <cell r="BE442">
            <v>82.17</v>
          </cell>
          <cell r="BF442">
            <v>85.1</v>
          </cell>
          <cell r="BG442">
            <v>88.03</v>
          </cell>
          <cell r="BH442">
            <v>90.96</v>
          </cell>
          <cell r="BI442">
            <v>93.88</v>
          </cell>
          <cell r="BJ442">
            <v>96.81</v>
          </cell>
          <cell r="BK442">
            <v>99.74</v>
          </cell>
          <cell r="BL442">
            <v>102.67</v>
          </cell>
          <cell r="BM442">
            <v>105.6</v>
          </cell>
          <cell r="BN442">
            <v>108.53</v>
          </cell>
          <cell r="BO442">
            <v>111.46</v>
          </cell>
          <cell r="BP442">
            <v>114.39</v>
          </cell>
          <cell r="BQ442">
            <v>117.32</v>
          </cell>
          <cell r="BR442">
            <v>120.24</v>
          </cell>
          <cell r="BS442">
            <v>123.17</v>
          </cell>
          <cell r="BT442">
            <v>126.1</v>
          </cell>
          <cell r="BU442">
            <v>129.03</v>
          </cell>
          <cell r="BV442">
            <v>131.96</v>
          </cell>
          <cell r="BW442">
            <v>134.88999999999999</v>
          </cell>
          <cell r="BX442">
            <v>137.82</v>
          </cell>
          <cell r="BY442">
            <v>140.75</v>
          </cell>
          <cell r="BZ442">
            <v>143.66999999999999</v>
          </cell>
          <cell r="CA442">
            <v>146.6</v>
          </cell>
          <cell r="CB442">
            <v>149.53</v>
          </cell>
          <cell r="CC442">
            <v>134.88999999999999</v>
          </cell>
        </row>
        <row r="443">
          <cell r="AD443">
            <v>74</v>
          </cell>
          <cell r="AE443">
            <v>59.49</v>
          </cell>
          <cell r="AF443">
            <v>61.61</v>
          </cell>
          <cell r="AG443">
            <v>63.73</v>
          </cell>
          <cell r="AH443">
            <v>65.849999999999994</v>
          </cell>
          <cell r="AI443">
            <v>67.97</v>
          </cell>
          <cell r="AJ443">
            <v>70.099999999999994</v>
          </cell>
          <cell r="AK443">
            <v>72.22</v>
          </cell>
          <cell r="AL443">
            <v>74.34</v>
          </cell>
          <cell r="AM443">
            <v>76.459999999999994</v>
          </cell>
          <cell r="AN443">
            <v>78.58</v>
          </cell>
          <cell r="AO443">
            <v>80.7</v>
          </cell>
          <cell r="AP443">
            <v>82.82</v>
          </cell>
          <cell r="AQ443">
            <v>84.94</v>
          </cell>
          <cell r="AR443">
            <v>87.06</v>
          </cell>
          <cell r="AS443">
            <v>89.18</v>
          </cell>
          <cell r="AT443">
            <v>91.3</v>
          </cell>
          <cell r="AU443">
            <v>93.42</v>
          </cell>
          <cell r="AV443">
            <v>95.54</v>
          </cell>
          <cell r="AW443">
            <v>97.66</v>
          </cell>
          <cell r="AX443">
            <v>99.79</v>
          </cell>
          <cell r="AY443">
            <v>101.91</v>
          </cell>
          <cell r="AZ443">
            <v>104.03</v>
          </cell>
          <cell r="BA443">
            <v>106.15</v>
          </cell>
          <cell r="BB443">
            <v>108.27</v>
          </cell>
          <cell r="BC443">
            <v>97.66</v>
          </cell>
          <cell r="BD443">
            <v>74</v>
          </cell>
          <cell r="BE443">
            <v>83.29</v>
          </cell>
          <cell r="BF443">
            <v>86.26</v>
          </cell>
          <cell r="BG443">
            <v>89.23</v>
          </cell>
          <cell r="BH443">
            <v>92.2</v>
          </cell>
          <cell r="BI443">
            <v>95.16</v>
          </cell>
          <cell r="BJ443">
            <v>98.13</v>
          </cell>
          <cell r="BK443">
            <v>101.1</v>
          </cell>
          <cell r="BL443">
            <v>104.07</v>
          </cell>
          <cell r="BM443">
            <v>107.04</v>
          </cell>
          <cell r="BN443">
            <v>110.01</v>
          </cell>
          <cell r="BO443">
            <v>112.98</v>
          </cell>
          <cell r="BP443">
            <v>115.95</v>
          </cell>
          <cell r="BQ443">
            <v>118.92</v>
          </cell>
          <cell r="BR443">
            <v>121.89</v>
          </cell>
          <cell r="BS443">
            <v>124.85</v>
          </cell>
          <cell r="BT443">
            <v>127.82</v>
          </cell>
          <cell r="BU443">
            <v>130.79</v>
          </cell>
          <cell r="BV443">
            <v>133.76</v>
          </cell>
          <cell r="BW443">
            <v>136.72999999999999</v>
          </cell>
          <cell r="BX443">
            <v>139.69999999999999</v>
          </cell>
          <cell r="BY443">
            <v>142.66999999999999</v>
          </cell>
          <cell r="BZ443">
            <v>145.63999999999999</v>
          </cell>
          <cell r="CA443">
            <v>148.61000000000001</v>
          </cell>
          <cell r="CB443">
            <v>151.57</v>
          </cell>
          <cell r="CC443">
            <v>136.72999999999999</v>
          </cell>
        </row>
        <row r="444">
          <cell r="AD444">
            <v>75</v>
          </cell>
          <cell r="AE444">
            <v>60.29</v>
          </cell>
          <cell r="AF444">
            <v>62.44</v>
          </cell>
          <cell r="AG444">
            <v>64.59</v>
          </cell>
          <cell r="AH444">
            <v>66.739999999999995</v>
          </cell>
          <cell r="AI444">
            <v>68.89</v>
          </cell>
          <cell r="AJ444">
            <v>71.040000000000006</v>
          </cell>
          <cell r="AK444">
            <v>73.19</v>
          </cell>
          <cell r="AL444">
            <v>75.34</v>
          </cell>
          <cell r="AM444">
            <v>77.489999999999995</v>
          </cell>
          <cell r="AN444">
            <v>79.64</v>
          </cell>
          <cell r="AO444">
            <v>81.790000000000006</v>
          </cell>
          <cell r="AP444">
            <v>83.93</v>
          </cell>
          <cell r="AQ444">
            <v>86.08</v>
          </cell>
          <cell r="AR444">
            <v>88.23</v>
          </cell>
          <cell r="AS444">
            <v>90.38</v>
          </cell>
          <cell r="AT444">
            <v>92.53</v>
          </cell>
          <cell r="AU444">
            <v>94.68</v>
          </cell>
          <cell r="AV444">
            <v>96.83</v>
          </cell>
          <cell r="AW444">
            <v>98.98</v>
          </cell>
          <cell r="AX444">
            <v>101.13</v>
          </cell>
          <cell r="AY444">
            <v>103.28</v>
          </cell>
          <cell r="AZ444">
            <v>105.43</v>
          </cell>
          <cell r="BA444">
            <v>107.58</v>
          </cell>
          <cell r="BB444">
            <v>109.73</v>
          </cell>
          <cell r="BC444">
            <v>98.98</v>
          </cell>
          <cell r="BD444">
            <v>75</v>
          </cell>
          <cell r="BE444">
            <v>84.41</v>
          </cell>
          <cell r="BF444">
            <v>87.42</v>
          </cell>
          <cell r="BG444">
            <v>90.43</v>
          </cell>
          <cell r="BH444">
            <v>93.44</v>
          </cell>
          <cell r="BI444">
            <v>96.44</v>
          </cell>
          <cell r="BJ444">
            <v>99.45</v>
          </cell>
          <cell r="BK444">
            <v>102.46</v>
          </cell>
          <cell r="BL444">
            <v>105.47</v>
          </cell>
          <cell r="BM444">
            <v>108.48</v>
          </cell>
          <cell r="BN444">
            <v>111.49</v>
          </cell>
          <cell r="BO444">
            <v>114.5</v>
          </cell>
          <cell r="BP444">
            <v>117.51</v>
          </cell>
          <cell r="BQ444">
            <v>120.52</v>
          </cell>
          <cell r="BR444">
            <v>123.53</v>
          </cell>
          <cell r="BS444">
            <v>126.54</v>
          </cell>
          <cell r="BT444">
            <v>129.54</v>
          </cell>
          <cell r="BU444">
            <v>132.55000000000001</v>
          </cell>
          <cell r="BV444">
            <v>135.56</v>
          </cell>
          <cell r="BW444">
            <v>138.57</v>
          </cell>
          <cell r="BX444">
            <v>141.58000000000001</v>
          </cell>
          <cell r="BY444">
            <v>144.59</v>
          </cell>
          <cell r="BZ444">
            <v>147.6</v>
          </cell>
          <cell r="CA444">
            <v>150.61000000000001</v>
          </cell>
          <cell r="CB444">
            <v>153.62</v>
          </cell>
          <cell r="CC444">
            <v>138.57</v>
          </cell>
        </row>
        <row r="445">
          <cell r="AD445">
            <v>76</v>
          </cell>
          <cell r="AE445">
            <v>61.09</v>
          </cell>
          <cell r="AF445">
            <v>63.27</v>
          </cell>
          <cell r="AG445">
            <v>65.45</v>
          </cell>
          <cell r="AH445">
            <v>67.63</v>
          </cell>
          <cell r="AI445">
            <v>69.8</v>
          </cell>
          <cell r="AJ445">
            <v>71.98</v>
          </cell>
          <cell r="AK445">
            <v>74.16</v>
          </cell>
          <cell r="AL445">
            <v>76.34</v>
          </cell>
          <cell r="AM445">
            <v>78.52</v>
          </cell>
          <cell r="AN445">
            <v>80.69</v>
          </cell>
          <cell r="AO445">
            <v>82.87</v>
          </cell>
          <cell r="AP445">
            <v>85.05</v>
          </cell>
          <cell r="AQ445">
            <v>87.23</v>
          </cell>
          <cell r="AR445">
            <v>89.41</v>
          </cell>
          <cell r="AS445">
            <v>91.58</v>
          </cell>
          <cell r="AT445">
            <v>93.76</v>
          </cell>
          <cell r="AU445">
            <v>95.94</v>
          </cell>
          <cell r="AV445">
            <v>98.12</v>
          </cell>
          <cell r="AW445">
            <v>100.3</v>
          </cell>
          <cell r="AX445">
            <v>102.47</v>
          </cell>
          <cell r="AY445">
            <v>104.65</v>
          </cell>
          <cell r="AZ445">
            <v>106.83</v>
          </cell>
          <cell r="BA445">
            <v>109.01</v>
          </cell>
          <cell r="BB445">
            <v>111.19</v>
          </cell>
          <cell r="BC445">
            <v>100.29</v>
          </cell>
          <cell r="BD445">
            <v>76</v>
          </cell>
          <cell r="BE445">
            <v>65.53</v>
          </cell>
          <cell r="BF445">
            <v>88.58</v>
          </cell>
          <cell r="BG445">
            <v>91.63</v>
          </cell>
          <cell r="BH445">
            <v>94.68</v>
          </cell>
          <cell r="BI445">
            <v>97.72</v>
          </cell>
          <cell r="BJ445">
            <v>100.77</v>
          </cell>
          <cell r="BK445">
            <v>103.82</v>
          </cell>
          <cell r="BL445">
            <v>106.87</v>
          </cell>
          <cell r="BM445">
            <v>109.92</v>
          </cell>
          <cell r="BN445">
            <v>112.97</v>
          </cell>
          <cell r="BO445">
            <v>116.02</v>
          </cell>
          <cell r="BP445">
            <v>119.07</v>
          </cell>
          <cell r="BQ445">
            <v>122.12</v>
          </cell>
          <cell r="BR445">
            <v>125.17</v>
          </cell>
          <cell r="BS445">
            <v>128.22</v>
          </cell>
          <cell r="BT445">
            <v>131.27000000000001</v>
          </cell>
          <cell r="BU445">
            <v>134.32</v>
          </cell>
          <cell r="BV445">
            <v>137.36000000000001</v>
          </cell>
          <cell r="BW445">
            <v>140.41</v>
          </cell>
          <cell r="BX445">
            <v>143.46</v>
          </cell>
          <cell r="BY445">
            <v>146.51</v>
          </cell>
          <cell r="BZ445">
            <v>149.56</v>
          </cell>
          <cell r="CA445">
            <v>152.61000000000001</v>
          </cell>
          <cell r="CB445">
            <v>155.66</v>
          </cell>
          <cell r="CC445">
            <v>140.41</v>
          </cell>
        </row>
        <row r="446">
          <cell r="AD446">
            <v>77</v>
          </cell>
          <cell r="AE446">
            <v>61.89</v>
          </cell>
          <cell r="AF446">
            <v>64.099999999999994</v>
          </cell>
          <cell r="AG446">
            <v>66.3</v>
          </cell>
          <cell r="AH446">
            <v>68.510000000000005</v>
          </cell>
          <cell r="AI446">
            <v>70.72</v>
          </cell>
          <cell r="AJ446">
            <v>72.92</v>
          </cell>
          <cell r="AK446">
            <v>75.13</v>
          </cell>
          <cell r="AL446">
            <v>77.34</v>
          </cell>
          <cell r="AM446">
            <v>79.540000000000006</v>
          </cell>
          <cell r="AN446">
            <v>81.75</v>
          </cell>
          <cell r="AO446">
            <v>83.96</v>
          </cell>
          <cell r="AP446">
            <v>86.16</v>
          </cell>
          <cell r="AQ446">
            <v>88.37</v>
          </cell>
          <cell r="AR446">
            <v>90.58</v>
          </cell>
          <cell r="AS446">
            <v>92.78</v>
          </cell>
          <cell r="AT446">
            <v>94.99</v>
          </cell>
          <cell r="AU446">
            <v>97.2</v>
          </cell>
          <cell r="AV446">
            <v>99.4</v>
          </cell>
          <cell r="AW446">
            <v>101.61</v>
          </cell>
          <cell r="AX446">
            <v>103.82</v>
          </cell>
          <cell r="AY446">
            <v>106.02</v>
          </cell>
          <cell r="AZ446">
            <v>108.23</v>
          </cell>
          <cell r="BA446">
            <v>110.44</v>
          </cell>
          <cell r="BB446">
            <v>112.64</v>
          </cell>
          <cell r="BC446">
            <v>101.61</v>
          </cell>
          <cell r="BD446">
            <v>77</v>
          </cell>
          <cell r="BE446">
            <v>86.65</v>
          </cell>
          <cell r="BF446">
            <v>89.74</v>
          </cell>
          <cell r="BG446">
            <v>92.83</v>
          </cell>
          <cell r="BH446">
            <v>95.92</v>
          </cell>
          <cell r="BI446">
            <v>99</v>
          </cell>
          <cell r="BJ446">
            <v>102.09</v>
          </cell>
          <cell r="BK446">
            <v>105.18</v>
          </cell>
          <cell r="BL446">
            <v>108.27</v>
          </cell>
          <cell r="BM446">
            <v>111.36</v>
          </cell>
          <cell r="BN446">
            <v>114.45</v>
          </cell>
          <cell r="BO446">
            <v>117.54</v>
          </cell>
          <cell r="BP446">
            <v>120.63</v>
          </cell>
          <cell r="BQ446">
            <v>123.72</v>
          </cell>
          <cell r="BR446">
            <v>126.81</v>
          </cell>
          <cell r="BS446">
            <v>129.9</v>
          </cell>
          <cell r="BT446">
            <v>132.99</v>
          </cell>
          <cell r="BU446">
            <v>136.08000000000001</v>
          </cell>
          <cell r="BV446">
            <v>139.16999999999999</v>
          </cell>
          <cell r="BW446">
            <v>142.26</v>
          </cell>
          <cell r="BX446">
            <v>145.34</v>
          </cell>
          <cell r="BY446">
            <v>148.43</v>
          </cell>
          <cell r="BZ446">
            <v>151.52000000000001</v>
          </cell>
          <cell r="CA446">
            <v>154.61000000000001</v>
          </cell>
          <cell r="CB446">
            <v>157.69999999999999</v>
          </cell>
          <cell r="CC446">
            <v>142.25</v>
          </cell>
        </row>
        <row r="447">
          <cell r="AD447">
            <v>78</v>
          </cell>
          <cell r="AE447">
            <v>62.69</v>
          </cell>
          <cell r="AF447">
            <v>64.930000000000007</v>
          </cell>
          <cell r="AG447">
            <v>67.16</v>
          </cell>
          <cell r="AH447">
            <v>69.400000000000006</v>
          </cell>
          <cell r="AI447">
            <v>71.63</v>
          </cell>
          <cell r="AJ447">
            <v>73.87</v>
          </cell>
          <cell r="AK447">
            <v>76.099999999999994</v>
          </cell>
          <cell r="AL447">
            <v>78.34</v>
          </cell>
          <cell r="AM447">
            <v>80.569999999999993</v>
          </cell>
          <cell r="AN447">
            <v>82.81</v>
          </cell>
          <cell r="AO447">
            <v>85.04</v>
          </cell>
          <cell r="AP447">
            <v>87.28</v>
          </cell>
          <cell r="AQ447">
            <v>89.51</v>
          </cell>
          <cell r="AR447">
            <v>91.75</v>
          </cell>
          <cell r="AS447">
            <v>93.99</v>
          </cell>
          <cell r="AT447">
            <v>96.22</v>
          </cell>
          <cell r="AU447">
            <v>98.46</v>
          </cell>
          <cell r="AV447">
            <v>100.69</v>
          </cell>
          <cell r="AW447">
            <v>102.93</v>
          </cell>
          <cell r="AX447">
            <v>105.16</v>
          </cell>
          <cell r="AY447">
            <v>107.4</v>
          </cell>
          <cell r="AZ447">
            <v>109.63</v>
          </cell>
          <cell r="BA447">
            <v>111.87</v>
          </cell>
          <cell r="BB447">
            <v>114.1</v>
          </cell>
          <cell r="BC447">
            <v>102.93</v>
          </cell>
          <cell r="BD447">
            <v>78</v>
          </cell>
          <cell r="BE447">
            <v>57.77</v>
          </cell>
          <cell r="BF447">
            <v>90.9</v>
          </cell>
          <cell r="BG447">
            <v>94.03</v>
          </cell>
          <cell r="BH447">
            <v>97.16</v>
          </cell>
          <cell r="BI447">
            <v>100.28</v>
          </cell>
          <cell r="BJ447">
            <v>103.41</v>
          </cell>
          <cell r="BK447">
            <v>106.54</v>
          </cell>
          <cell r="BL447">
            <v>109.67</v>
          </cell>
          <cell r="BM447">
            <v>112.8</v>
          </cell>
          <cell r="BN447">
            <v>115.93</v>
          </cell>
          <cell r="BO447">
            <v>119.06</v>
          </cell>
          <cell r="BP447">
            <v>122.19</v>
          </cell>
          <cell r="BQ447">
            <v>125.32</v>
          </cell>
          <cell r="BR447">
            <v>128.44999999999999</v>
          </cell>
          <cell r="BS447">
            <v>131.58000000000001</v>
          </cell>
          <cell r="BT447">
            <v>134.71</v>
          </cell>
          <cell r="BU447">
            <v>137.84</v>
          </cell>
          <cell r="BV447">
            <v>140.97</v>
          </cell>
          <cell r="BW447">
            <v>144.1</v>
          </cell>
          <cell r="BX447">
            <v>147.22999999999999</v>
          </cell>
          <cell r="BY447">
            <v>150.36000000000001</v>
          </cell>
          <cell r="BZ447">
            <v>153.47999999999999</v>
          </cell>
          <cell r="CA447">
            <v>156.61000000000001</v>
          </cell>
          <cell r="CB447">
            <v>159.74</v>
          </cell>
          <cell r="CC447">
            <v>144.1</v>
          </cell>
        </row>
        <row r="448">
          <cell r="AD448">
            <v>79</v>
          </cell>
          <cell r="AE448">
            <v>63.49</v>
          </cell>
          <cell r="AF448">
            <v>65.75</v>
          </cell>
          <cell r="AG448">
            <v>68.02</v>
          </cell>
          <cell r="AH448">
            <v>70.28</v>
          </cell>
          <cell r="AI448">
            <v>72.55</v>
          </cell>
          <cell r="AJ448">
            <v>74.81</v>
          </cell>
          <cell r="AK448">
            <v>77.069999999999993</v>
          </cell>
          <cell r="AL448">
            <v>79.34</v>
          </cell>
          <cell r="AM448">
            <v>81.599999999999994</v>
          </cell>
          <cell r="AN448">
            <v>83.87</v>
          </cell>
          <cell r="AO448">
            <v>86.13</v>
          </cell>
          <cell r="AP448">
            <v>88.39</v>
          </cell>
          <cell r="AQ448">
            <v>90.66</v>
          </cell>
          <cell r="AR448">
            <v>92.92</v>
          </cell>
          <cell r="AS448">
            <v>95.19</v>
          </cell>
          <cell r="AT448">
            <v>97.45</v>
          </cell>
          <cell r="AU448">
            <v>99.71</v>
          </cell>
          <cell r="AV448">
            <v>101.98</v>
          </cell>
          <cell r="AW448">
            <v>104.24</v>
          </cell>
          <cell r="AX448">
            <v>106.51</v>
          </cell>
          <cell r="AY448">
            <v>108.77</v>
          </cell>
          <cell r="AZ448">
            <v>111.03</v>
          </cell>
          <cell r="BA448">
            <v>113.3</v>
          </cell>
          <cell r="BB448">
            <v>115.56</v>
          </cell>
          <cell r="BC448">
            <v>104.24</v>
          </cell>
          <cell r="BD448">
            <v>79</v>
          </cell>
          <cell r="BE448">
            <v>88.89</v>
          </cell>
          <cell r="BF448">
            <v>92.06</v>
          </cell>
          <cell r="BG448">
            <v>95.23</v>
          </cell>
          <cell r="BH448">
            <v>98.39</v>
          </cell>
          <cell r="BI448">
            <v>101.56</v>
          </cell>
          <cell r="BJ448">
            <v>104.73</v>
          </cell>
          <cell r="BK448">
            <v>107.9</v>
          </cell>
          <cell r="BL448">
            <v>111.07</v>
          </cell>
          <cell r="BM448">
            <v>114.24</v>
          </cell>
          <cell r="BN448">
            <v>117.41</v>
          </cell>
          <cell r="BO448">
            <v>120.58</v>
          </cell>
          <cell r="BP448">
            <v>123.75</v>
          </cell>
          <cell r="BQ448">
            <v>126.92</v>
          </cell>
          <cell r="BR448">
            <v>130.09</v>
          </cell>
          <cell r="BS448">
            <v>133.26</v>
          </cell>
          <cell r="BT448">
            <v>136.43</v>
          </cell>
          <cell r="BU448">
            <v>139.6</v>
          </cell>
          <cell r="BV448">
            <v>142.77000000000001</v>
          </cell>
          <cell r="BW448">
            <v>145.94</v>
          </cell>
          <cell r="BX448">
            <v>149.11000000000001</v>
          </cell>
          <cell r="BY448">
            <v>152.28</v>
          </cell>
          <cell r="BZ448">
            <v>155.44999999999999</v>
          </cell>
          <cell r="CA448">
            <v>158.62</v>
          </cell>
          <cell r="CB448">
            <v>161.79</v>
          </cell>
          <cell r="CC448">
            <v>145.94</v>
          </cell>
        </row>
        <row r="449">
          <cell r="AD449">
            <v>80</v>
          </cell>
          <cell r="AE449">
            <v>64.290000000000006</v>
          </cell>
          <cell r="AF449">
            <v>66.58</v>
          </cell>
          <cell r="AG449">
            <v>68.88</v>
          </cell>
          <cell r="AH449">
            <v>71.17</v>
          </cell>
          <cell r="AI449">
            <v>73.459999999999994</v>
          </cell>
          <cell r="AJ449">
            <v>72.75</v>
          </cell>
          <cell r="AK449">
            <v>78.05</v>
          </cell>
          <cell r="AL449">
            <v>80.34</v>
          </cell>
          <cell r="AM449">
            <v>82.63</v>
          </cell>
          <cell r="AN449">
            <v>84.92</v>
          </cell>
          <cell r="AO449">
            <v>87.22</v>
          </cell>
          <cell r="AP449">
            <v>89.51</v>
          </cell>
          <cell r="AQ449">
            <v>91.8</v>
          </cell>
          <cell r="AR449">
            <v>94.09</v>
          </cell>
          <cell r="AS449">
            <v>96.39</v>
          </cell>
          <cell r="AT449">
            <v>98.68</v>
          </cell>
          <cell r="AU449">
            <v>100.97</v>
          </cell>
          <cell r="AV449">
            <v>103.26</v>
          </cell>
          <cell r="AW449">
            <v>105.56</v>
          </cell>
          <cell r="AX449">
            <v>107.85</v>
          </cell>
          <cell r="AY449">
            <v>110.14</v>
          </cell>
          <cell r="AZ449">
            <v>112.44</v>
          </cell>
          <cell r="BA449">
            <v>114.73</v>
          </cell>
          <cell r="BB449">
            <v>117.02</v>
          </cell>
          <cell r="BC449">
            <v>105.56</v>
          </cell>
          <cell r="BD449">
            <v>80</v>
          </cell>
          <cell r="BE449">
            <v>90.01</v>
          </cell>
          <cell r="BF449">
            <v>93.22</v>
          </cell>
          <cell r="BG449">
            <v>96.43</v>
          </cell>
          <cell r="BH449">
            <v>99.63</v>
          </cell>
          <cell r="BI449">
            <v>102.84</v>
          </cell>
          <cell r="BJ449">
            <v>106.05</v>
          </cell>
          <cell r="BK449">
            <v>109.26</v>
          </cell>
          <cell r="BL449">
            <v>112.47</v>
          </cell>
          <cell r="BM449">
            <v>115.68</v>
          </cell>
          <cell r="BN449">
            <v>118.89</v>
          </cell>
          <cell r="BO449">
            <v>122.1</v>
          </cell>
          <cell r="BP449">
            <v>125.31</v>
          </cell>
          <cell r="BQ449">
            <v>128.52000000000001</v>
          </cell>
          <cell r="BR449">
            <v>131.72999999999999</v>
          </cell>
          <cell r="BS449">
            <v>134.94</v>
          </cell>
          <cell r="BT449">
            <v>138.15</v>
          </cell>
          <cell r="BU449">
            <v>141.36000000000001</v>
          </cell>
          <cell r="BV449">
            <v>144.57</v>
          </cell>
          <cell r="BW449">
            <v>147.78</v>
          </cell>
          <cell r="BX449">
            <v>150.99</v>
          </cell>
          <cell r="BY449">
            <v>154.19999999999999</v>
          </cell>
          <cell r="BZ449">
            <v>157.41</v>
          </cell>
          <cell r="CA449">
            <v>160.62</v>
          </cell>
          <cell r="CB449">
            <v>163.83000000000001</v>
          </cell>
          <cell r="CC449">
            <v>147.78</v>
          </cell>
        </row>
        <row r="450">
          <cell r="AD450">
            <v>81</v>
          </cell>
          <cell r="AE450">
            <v>65.09</v>
          </cell>
          <cell r="AF450">
            <v>67.41</v>
          </cell>
          <cell r="AG450">
            <v>69.73</v>
          </cell>
          <cell r="AH450">
            <v>72.05</v>
          </cell>
          <cell r="AI450">
            <v>74.37</v>
          </cell>
          <cell r="AJ450">
            <v>76.7</v>
          </cell>
          <cell r="AK450">
            <v>79.02</v>
          </cell>
          <cell r="AL450">
            <v>81.34</v>
          </cell>
          <cell r="AM450">
            <v>83.66</v>
          </cell>
          <cell r="AN450">
            <v>85.98</v>
          </cell>
          <cell r="AO450">
            <v>88.3</v>
          </cell>
          <cell r="AP450">
            <v>90.62</v>
          </cell>
          <cell r="AQ450">
            <v>92.95</v>
          </cell>
          <cell r="AR450">
            <v>95.27</v>
          </cell>
          <cell r="AS450">
            <v>97.59</v>
          </cell>
          <cell r="AT450">
            <v>99.91</v>
          </cell>
          <cell r="AU450">
            <v>102.23</v>
          </cell>
          <cell r="AV450">
            <v>104.55</v>
          </cell>
          <cell r="AW450">
            <v>106.87</v>
          </cell>
          <cell r="AX450">
            <v>109.19</v>
          </cell>
          <cell r="AY450">
            <v>111.52</v>
          </cell>
          <cell r="AZ450">
            <v>113.84</v>
          </cell>
          <cell r="BA450">
            <v>116.16</v>
          </cell>
          <cell r="BB450">
            <v>118.48</v>
          </cell>
          <cell r="BC450">
            <v>106.87</v>
          </cell>
          <cell r="BD450">
            <v>81</v>
          </cell>
          <cell r="BE450">
            <v>93.13</v>
          </cell>
          <cell r="BF450">
            <v>94.38</v>
          </cell>
          <cell r="BG450">
            <v>97.62</v>
          </cell>
          <cell r="BH450">
            <v>100.87</v>
          </cell>
          <cell r="BI450">
            <v>104.12</v>
          </cell>
          <cell r="BJ450">
            <v>107.37</v>
          </cell>
          <cell r="BK450">
            <v>110.62</v>
          </cell>
          <cell r="BL450">
            <v>113.87</v>
          </cell>
          <cell r="BM450">
            <v>117.12</v>
          </cell>
          <cell r="BN450">
            <v>120.37</v>
          </cell>
          <cell r="BO450">
            <v>123.62</v>
          </cell>
          <cell r="BP450">
            <v>126.87</v>
          </cell>
          <cell r="BQ450">
            <v>130.12</v>
          </cell>
          <cell r="BR450">
            <v>133.37</v>
          </cell>
          <cell r="BS450">
            <v>136.62</v>
          </cell>
          <cell r="BT450">
            <v>139.87</v>
          </cell>
          <cell r="BU450">
            <v>143.12</v>
          </cell>
          <cell r="BV450">
            <v>146.37</v>
          </cell>
          <cell r="BW450">
            <v>149.62</v>
          </cell>
          <cell r="BX450">
            <v>152.87</v>
          </cell>
          <cell r="BY450">
            <v>156.12</v>
          </cell>
          <cell r="BZ450">
            <v>159.37</v>
          </cell>
          <cell r="CA450">
            <v>162.62</v>
          </cell>
          <cell r="CB450">
            <v>165.87</v>
          </cell>
          <cell r="CC450">
            <v>149.62</v>
          </cell>
        </row>
        <row r="451">
          <cell r="AD451">
            <v>82</v>
          </cell>
          <cell r="AE451">
            <v>65.89</v>
          </cell>
          <cell r="AF451">
            <v>68.239999999999995</v>
          </cell>
          <cell r="AG451">
            <v>70.59</v>
          </cell>
          <cell r="AH451">
            <v>72.94</v>
          </cell>
          <cell r="AI451">
            <v>75.290000000000006</v>
          </cell>
          <cell r="AJ451">
            <v>77.64</v>
          </cell>
          <cell r="AK451">
            <v>79.989999999999995</v>
          </cell>
          <cell r="AL451">
            <v>82.34</v>
          </cell>
          <cell r="AM451">
            <v>84.69</v>
          </cell>
          <cell r="AN451">
            <v>87.04</v>
          </cell>
          <cell r="AO451">
            <v>89.39</v>
          </cell>
          <cell r="AP451">
            <v>91.74</v>
          </cell>
          <cell r="AQ451">
            <v>94.09</v>
          </cell>
          <cell r="AR451">
            <v>96.44</v>
          </cell>
          <cell r="AS451">
            <v>98.79</v>
          </cell>
          <cell r="AT451">
            <v>101.14</v>
          </cell>
          <cell r="AU451">
            <v>103.49</v>
          </cell>
          <cell r="AV451">
            <v>105.84</v>
          </cell>
          <cell r="AW451">
            <v>108.19</v>
          </cell>
          <cell r="AX451">
            <v>110.54</v>
          </cell>
          <cell r="AY451">
            <v>112.89</v>
          </cell>
          <cell r="AZ451">
            <v>115.24</v>
          </cell>
          <cell r="BA451">
            <v>117.59</v>
          </cell>
          <cell r="BB451">
            <v>119.94</v>
          </cell>
          <cell r="BC451">
            <v>108.19</v>
          </cell>
          <cell r="BD451">
            <v>82</v>
          </cell>
          <cell r="BE451">
            <v>92.24</v>
          </cell>
          <cell r="BF451">
            <v>95.53</v>
          </cell>
          <cell r="BG451">
            <v>98.82</v>
          </cell>
          <cell r="BH451">
            <v>102.11</v>
          </cell>
          <cell r="BI451">
            <v>105.4</v>
          </cell>
          <cell r="BJ451">
            <v>108.69</v>
          </cell>
          <cell r="BK451">
            <v>111.98</v>
          </cell>
          <cell r="BL451">
            <v>115.27</v>
          </cell>
          <cell r="BM451">
            <v>118.56</v>
          </cell>
          <cell r="BN451">
            <v>121.85</v>
          </cell>
          <cell r="BO451">
            <v>125.14</v>
          </cell>
          <cell r="BP451">
            <v>128.43</v>
          </cell>
          <cell r="BQ451">
            <v>131.72</v>
          </cell>
          <cell r="BR451">
            <v>135.01</v>
          </cell>
          <cell r="BS451">
            <v>138.30000000000001</v>
          </cell>
          <cell r="BT451">
            <v>141.59</v>
          </cell>
          <cell r="BU451">
            <v>144.88</v>
          </cell>
          <cell r="BV451">
            <v>148.16999999999999</v>
          </cell>
          <cell r="BW451">
            <v>151.46</v>
          </cell>
          <cell r="BX451">
            <v>154.75</v>
          </cell>
          <cell r="BY451">
            <v>158.04</v>
          </cell>
          <cell r="BZ451">
            <v>161.33000000000001</v>
          </cell>
          <cell r="CA451">
            <v>164.62</v>
          </cell>
          <cell r="CB451">
            <v>167.91</v>
          </cell>
          <cell r="CC451">
            <v>151.46</v>
          </cell>
        </row>
        <row r="452">
          <cell r="AD452">
            <v>83</v>
          </cell>
          <cell r="AE452">
            <v>66.69</v>
          </cell>
          <cell r="AF452">
            <v>69.069999999999993</v>
          </cell>
          <cell r="AG452">
            <v>71.45</v>
          </cell>
          <cell r="AH452">
            <v>73.819999999999993</v>
          </cell>
          <cell r="AI452">
            <v>76.2</v>
          </cell>
          <cell r="AJ452">
            <v>78.58</v>
          </cell>
          <cell r="AK452">
            <v>80.959999999999994</v>
          </cell>
          <cell r="AL452">
            <v>83.34</v>
          </cell>
          <cell r="AM452">
            <v>85.72</v>
          </cell>
          <cell r="AN452">
            <v>88.1</v>
          </cell>
          <cell r="AO452">
            <v>90.48</v>
          </cell>
          <cell r="AP452">
            <v>92.85</v>
          </cell>
          <cell r="AQ452">
            <v>95.23</v>
          </cell>
          <cell r="AR452">
            <v>97.61</v>
          </cell>
          <cell r="AS452">
            <v>99.99</v>
          </cell>
          <cell r="AT452">
            <v>102.37</v>
          </cell>
          <cell r="AU452">
            <v>104.75</v>
          </cell>
          <cell r="AV452">
            <v>107.13</v>
          </cell>
          <cell r="AW452">
            <v>109.5</v>
          </cell>
          <cell r="AX452">
            <v>111.88</v>
          </cell>
          <cell r="AY452">
            <v>114.26</v>
          </cell>
          <cell r="AZ452">
            <v>116.64</v>
          </cell>
          <cell r="BA452">
            <v>119.02</v>
          </cell>
          <cell r="BB452">
            <v>121.4</v>
          </cell>
          <cell r="BC452">
            <v>109.5</v>
          </cell>
          <cell r="BD452">
            <v>83</v>
          </cell>
          <cell r="BE452">
            <v>93.36</v>
          </cell>
          <cell r="BF452">
            <v>96.69</v>
          </cell>
          <cell r="BG452">
            <v>100.02</v>
          </cell>
          <cell r="BH452">
            <v>103.35</v>
          </cell>
          <cell r="BI452">
            <v>106.68</v>
          </cell>
          <cell r="BJ452">
            <v>110.01</v>
          </cell>
          <cell r="BK452">
            <v>113.34</v>
          </cell>
          <cell r="BL452">
            <v>116.67</v>
          </cell>
          <cell r="BM452">
            <v>120</v>
          </cell>
          <cell r="BN452">
            <v>123.33</v>
          </cell>
          <cell r="BO452">
            <v>126.66</v>
          </cell>
          <cell r="BP452">
            <v>129.99</v>
          </cell>
          <cell r="BQ452">
            <v>133.32</v>
          </cell>
          <cell r="BR452">
            <v>136.65</v>
          </cell>
          <cell r="BS452">
            <v>139.97999999999999</v>
          </cell>
          <cell r="BT452">
            <v>143.31</v>
          </cell>
          <cell r="BU452">
            <v>146.63999999999999</v>
          </cell>
          <cell r="BV452">
            <v>149.97</v>
          </cell>
          <cell r="BW452">
            <v>153.30000000000001</v>
          </cell>
          <cell r="BX452">
            <v>156.63</v>
          </cell>
          <cell r="BY452">
            <v>159.96</v>
          </cell>
          <cell r="BZ452">
            <v>163.29</v>
          </cell>
          <cell r="CA452">
            <v>166.63</v>
          </cell>
          <cell r="CB452">
            <v>169.96</v>
          </cell>
          <cell r="CC452">
            <v>153.30000000000001</v>
          </cell>
        </row>
        <row r="453">
          <cell r="AD453">
            <v>84</v>
          </cell>
          <cell r="AE453">
            <v>67.489999999999995</v>
          </cell>
          <cell r="AF453">
            <v>69.900000000000006</v>
          </cell>
          <cell r="AG453">
            <v>72.3</v>
          </cell>
          <cell r="AH453">
            <v>74.709999999999994</v>
          </cell>
          <cell r="AI453">
            <v>77.12</v>
          </cell>
          <cell r="AJ453">
            <v>79.52</v>
          </cell>
          <cell r="AK453">
            <v>81.93</v>
          </cell>
          <cell r="AL453">
            <v>84.34</v>
          </cell>
          <cell r="AM453">
            <v>86.75</v>
          </cell>
          <cell r="AN453">
            <v>89.15</v>
          </cell>
          <cell r="AO453">
            <v>91.56</v>
          </cell>
          <cell r="AP453">
            <v>93.97</v>
          </cell>
          <cell r="AQ453">
            <v>96.38</v>
          </cell>
          <cell r="AR453">
            <v>98.78</v>
          </cell>
          <cell r="AS453">
            <v>101.19</v>
          </cell>
          <cell r="AT453">
            <v>103.6</v>
          </cell>
          <cell r="AU453">
            <v>106</v>
          </cell>
          <cell r="AV453">
            <v>108.41</v>
          </cell>
          <cell r="AW453">
            <v>110.82</v>
          </cell>
          <cell r="AX453">
            <v>113.23</v>
          </cell>
          <cell r="AY453">
            <v>115.63</v>
          </cell>
          <cell r="AZ453">
            <v>118.04</v>
          </cell>
          <cell r="BA453">
            <v>120.45</v>
          </cell>
          <cell r="BB453">
            <v>122.86</v>
          </cell>
          <cell r="BC453">
            <v>110.82</v>
          </cell>
          <cell r="BD453">
            <v>84</v>
          </cell>
          <cell r="BE453">
            <v>94.48</v>
          </cell>
          <cell r="BF453">
            <v>97.85</v>
          </cell>
          <cell r="BG453">
            <v>101.22</v>
          </cell>
          <cell r="BH453">
            <v>104.59</v>
          </cell>
          <cell r="BI453">
            <v>107.96</v>
          </cell>
          <cell r="BJ453">
            <v>111.33</v>
          </cell>
          <cell r="BK453">
            <v>114.7</v>
          </cell>
          <cell r="BL453">
            <v>118.07</v>
          </cell>
          <cell r="BM453">
            <v>121.45</v>
          </cell>
          <cell r="BN453">
            <v>124.82</v>
          </cell>
          <cell r="BO453">
            <v>128.19</v>
          </cell>
          <cell r="BP453">
            <v>131.56</v>
          </cell>
          <cell r="BQ453">
            <v>134.93</v>
          </cell>
          <cell r="BR453">
            <v>138.30000000000001</v>
          </cell>
          <cell r="BS453">
            <v>141.66999999999999</v>
          </cell>
          <cell r="BT453">
            <v>145.04</v>
          </cell>
          <cell r="BU453">
            <v>148.41</v>
          </cell>
          <cell r="BV453">
            <v>151.78</v>
          </cell>
          <cell r="BW453">
            <v>155.15</v>
          </cell>
          <cell r="BX453">
            <v>158.52000000000001</v>
          </cell>
          <cell r="BY453">
            <v>161.88999999999999</v>
          </cell>
          <cell r="BZ453">
            <v>165.26</v>
          </cell>
          <cell r="CA453">
            <v>168.63</v>
          </cell>
          <cell r="CB453">
            <v>172</v>
          </cell>
          <cell r="CC453">
            <v>155.15</v>
          </cell>
        </row>
        <row r="454">
          <cell r="AD454">
            <v>85</v>
          </cell>
          <cell r="AE454">
            <v>68.290000000000006</v>
          </cell>
          <cell r="AF454">
            <v>70.72</v>
          </cell>
          <cell r="AG454">
            <v>73.16</v>
          </cell>
          <cell r="AH454">
            <v>75.599999999999994</v>
          </cell>
          <cell r="AI454">
            <v>78.03</v>
          </cell>
          <cell r="AJ454">
            <v>80.47</v>
          </cell>
          <cell r="AK454">
            <v>82.9</v>
          </cell>
          <cell r="AL454">
            <v>85.34</v>
          </cell>
          <cell r="AM454">
            <v>87.78</v>
          </cell>
          <cell r="AN454">
            <v>90.21</v>
          </cell>
          <cell r="AO454">
            <v>92.65</v>
          </cell>
          <cell r="AP454">
            <v>95.08</v>
          </cell>
          <cell r="AQ454">
            <v>97.52</v>
          </cell>
          <cell r="AR454">
            <v>99.96</v>
          </cell>
          <cell r="AS454">
            <v>102.39</v>
          </cell>
          <cell r="AT454">
            <v>104.83</v>
          </cell>
          <cell r="AU454">
            <v>107.26</v>
          </cell>
          <cell r="AV454">
            <v>109.7</v>
          </cell>
          <cell r="AW454">
            <v>112.13</v>
          </cell>
          <cell r="AX454">
            <v>114.57</v>
          </cell>
          <cell r="AY454">
            <v>117.01</v>
          </cell>
          <cell r="AZ454">
            <v>119.44</v>
          </cell>
          <cell r="BA454">
            <v>121.88</v>
          </cell>
          <cell r="BB454">
            <v>124.31</v>
          </cell>
          <cell r="BC454">
            <v>112.13</v>
          </cell>
          <cell r="BD454">
            <v>85</v>
          </cell>
          <cell r="BE454">
            <v>95.6</v>
          </cell>
          <cell r="BF454">
            <v>99.01</v>
          </cell>
          <cell r="BG454">
            <v>102.42</v>
          </cell>
          <cell r="BH454">
            <v>105.83</v>
          </cell>
          <cell r="BI454">
            <v>109.24</v>
          </cell>
          <cell r="BJ454">
            <v>112.65</v>
          </cell>
          <cell r="BK454">
            <v>116.06</v>
          </cell>
          <cell r="BL454">
            <v>119.47</v>
          </cell>
          <cell r="BM454">
            <v>122.89</v>
          </cell>
          <cell r="BN454">
            <v>126.3</v>
          </cell>
          <cell r="BO454">
            <v>129.71</v>
          </cell>
          <cell r="BP454">
            <v>133.12</v>
          </cell>
          <cell r="BQ454">
            <v>136.53</v>
          </cell>
          <cell r="BR454">
            <v>139.94</v>
          </cell>
          <cell r="BS454">
            <v>143.35</v>
          </cell>
          <cell r="BT454">
            <v>146.76</v>
          </cell>
          <cell r="BU454">
            <v>150.16999999999999</v>
          </cell>
          <cell r="BV454">
            <v>153.58000000000001</v>
          </cell>
          <cell r="BW454">
            <v>156.99</v>
          </cell>
          <cell r="BX454">
            <v>160.4</v>
          </cell>
          <cell r="BY454">
            <v>163.81</v>
          </cell>
          <cell r="BZ454">
            <v>167.22</v>
          </cell>
          <cell r="CA454">
            <v>170.63</v>
          </cell>
          <cell r="CB454">
            <v>174.04</v>
          </cell>
          <cell r="CC454">
            <v>156.99</v>
          </cell>
        </row>
        <row r="455">
          <cell r="AD455">
            <v>86</v>
          </cell>
          <cell r="AE455">
            <v>69.09</v>
          </cell>
          <cell r="AF455">
            <v>71.55</v>
          </cell>
          <cell r="AG455">
            <v>74.02</v>
          </cell>
          <cell r="AH455">
            <v>76.48</v>
          </cell>
          <cell r="AI455">
            <v>78.95</v>
          </cell>
          <cell r="AJ455">
            <v>81.41</v>
          </cell>
          <cell r="AK455">
            <v>83.87</v>
          </cell>
          <cell r="AL455">
            <v>86.34</v>
          </cell>
          <cell r="AM455">
            <v>88.8</v>
          </cell>
          <cell r="AN455">
            <v>91.27</v>
          </cell>
          <cell r="AO455">
            <v>93.73</v>
          </cell>
          <cell r="AP455">
            <v>96.2</v>
          </cell>
          <cell r="AQ455">
            <v>98.66</v>
          </cell>
          <cell r="AR455">
            <v>101.13</v>
          </cell>
          <cell r="AS455">
            <v>103.59</v>
          </cell>
          <cell r="AT455">
            <v>106.06</v>
          </cell>
          <cell r="AU455">
            <v>108.52</v>
          </cell>
          <cell r="AV455">
            <v>110.99</v>
          </cell>
          <cell r="AW455">
            <v>113.45</v>
          </cell>
          <cell r="AX455">
            <v>115.91</v>
          </cell>
          <cell r="AY455">
            <v>118.38</v>
          </cell>
          <cell r="AZ455">
            <v>120.84</v>
          </cell>
          <cell r="BA455">
            <v>123.31</v>
          </cell>
          <cell r="BB455">
            <v>125.77</v>
          </cell>
          <cell r="BC455">
            <v>113.45</v>
          </cell>
          <cell r="BD455">
            <v>86</v>
          </cell>
          <cell r="BE455">
            <v>96.72</v>
          </cell>
          <cell r="BF455">
            <v>100.17</v>
          </cell>
          <cell r="BG455">
            <v>103.62</v>
          </cell>
          <cell r="BH455">
            <v>107.07</v>
          </cell>
          <cell r="BI455">
            <v>110.52</v>
          </cell>
          <cell r="BJ455">
            <v>113.97</v>
          </cell>
          <cell r="BK455">
            <v>117.42</v>
          </cell>
          <cell r="BL455">
            <v>120.88</v>
          </cell>
          <cell r="BM455">
            <v>124.33</v>
          </cell>
          <cell r="BN455">
            <v>127.78</v>
          </cell>
          <cell r="BO455">
            <v>131.22999999999999</v>
          </cell>
          <cell r="BP455">
            <v>134.68</v>
          </cell>
          <cell r="BQ455">
            <v>138.13</v>
          </cell>
          <cell r="BR455">
            <v>141.58000000000001</v>
          </cell>
          <cell r="BS455">
            <v>145.03</v>
          </cell>
          <cell r="BT455">
            <v>148.47999999999999</v>
          </cell>
          <cell r="BU455">
            <v>151.93</v>
          </cell>
          <cell r="BV455">
            <v>155.38</v>
          </cell>
          <cell r="BW455">
            <v>158.83000000000001</v>
          </cell>
          <cell r="BX455">
            <v>162.28</v>
          </cell>
          <cell r="BY455">
            <v>165.73</v>
          </cell>
          <cell r="BZ455">
            <v>169.18</v>
          </cell>
          <cell r="CA455">
            <v>172.63</v>
          </cell>
          <cell r="CB455">
            <v>176.08</v>
          </cell>
          <cell r="CC455">
            <v>158.83000000000001</v>
          </cell>
        </row>
        <row r="456">
          <cell r="AD456">
            <v>87</v>
          </cell>
          <cell r="AE456">
            <v>69.89</v>
          </cell>
          <cell r="AF456">
            <v>72.38</v>
          </cell>
          <cell r="AG456">
            <v>74.87</v>
          </cell>
          <cell r="AH456">
            <v>77.37</v>
          </cell>
          <cell r="AI456">
            <v>79.86</v>
          </cell>
          <cell r="AJ456">
            <v>82.35</v>
          </cell>
          <cell r="AK456">
            <v>84.85</v>
          </cell>
          <cell r="AL456">
            <v>87.34</v>
          </cell>
          <cell r="AM456">
            <v>89.83</v>
          </cell>
          <cell r="AN456">
            <v>92.33</v>
          </cell>
          <cell r="AO456">
            <v>94.82</v>
          </cell>
          <cell r="AP456">
            <v>97.31</v>
          </cell>
          <cell r="AQ456">
            <v>99.81</v>
          </cell>
          <cell r="AR456">
            <v>102.3</v>
          </cell>
          <cell r="AS456">
            <v>104.79</v>
          </cell>
          <cell r="AT456">
            <v>107.29</v>
          </cell>
          <cell r="AU456">
            <v>109.78</v>
          </cell>
          <cell r="AV456">
            <v>112.27</v>
          </cell>
          <cell r="AW456">
            <v>114.77</v>
          </cell>
          <cell r="AX456">
            <v>117.26</v>
          </cell>
          <cell r="AY456">
            <v>119.75</v>
          </cell>
          <cell r="AZ456">
            <v>122.25</v>
          </cell>
          <cell r="BA456">
            <v>124.74</v>
          </cell>
          <cell r="BB456">
            <v>127.23</v>
          </cell>
          <cell r="BC456">
            <v>114.76</v>
          </cell>
          <cell r="BD456">
            <v>87</v>
          </cell>
          <cell r="BE456">
            <v>97.84</v>
          </cell>
          <cell r="BF456">
            <v>101.33</v>
          </cell>
          <cell r="BG456">
            <v>104.82</v>
          </cell>
          <cell r="BH456">
            <v>108.31</v>
          </cell>
          <cell r="BI456">
            <v>111.8</v>
          </cell>
          <cell r="BJ456">
            <v>115.29</v>
          </cell>
          <cell r="BK456">
            <v>118.79</v>
          </cell>
          <cell r="BL456">
            <v>122.28</v>
          </cell>
          <cell r="BM456">
            <v>125.77</v>
          </cell>
          <cell r="BN456">
            <v>129.26</v>
          </cell>
          <cell r="BO456">
            <v>132.75</v>
          </cell>
          <cell r="BP456">
            <v>136.24</v>
          </cell>
          <cell r="BQ456">
            <v>139.72999999999999</v>
          </cell>
          <cell r="BR456">
            <v>143.22</v>
          </cell>
          <cell r="BS456">
            <v>146.71</v>
          </cell>
          <cell r="BT456">
            <v>150.19999999999999</v>
          </cell>
          <cell r="BU456">
            <v>153.69</v>
          </cell>
          <cell r="BV456">
            <v>157.18</v>
          </cell>
          <cell r="BW456">
            <v>160.66999999999999</v>
          </cell>
          <cell r="BX456">
            <v>164.16</v>
          </cell>
          <cell r="BY456">
            <v>167.65</v>
          </cell>
          <cell r="BZ456">
            <v>171.14</v>
          </cell>
          <cell r="CA456">
            <v>174.63</v>
          </cell>
          <cell r="CB456">
            <v>178.12</v>
          </cell>
          <cell r="CC456">
            <v>160.66999999999999</v>
          </cell>
        </row>
        <row r="457">
          <cell r="AD457">
            <v>88</v>
          </cell>
          <cell r="AE457">
            <v>70.69</v>
          </cell>
          <cell r="AF457">
            <v>73.209999999999994</v>
          </cell>
          <cell r="AG457">
            <v>75.73</v>
          </cell>
          <cell r="AH457">
            <v>78.25</v>
          </cell>
          <cell r="AI457">
            <v>80.77</v>
          </cell>
          <cell r="AJ457">
            <v>83.3</v>
          </cell>
          <cell r="AK457">
            <v>85.82</v>
          </cell>
          <cell r="AL457">
            <v>88.34</v>
          </cell>
          <cell r="AM457">
            <v>90.86</v>
          </cell>
          <cell r="AN457">
            <v>93.38</v>
          </cell>
          <cell r="AO457">
            <v>95.91</v>
          </cell>
          <cell r="AP457">
            <v>98.43</v>
          </cell>
          <cell r="AQ457">
            <v>100.95</v>
          </cell>
          <cell r="AR457">
            <v>103.47</v>
          </cell>
          <cell r="AS457">
            <v>105.99</v>
          </cell>
          <cell r="AT457">
            <v>108.52</v>
          </cell>
          <cell r="AU457">
            <v>111.04</v>
          </cell>
          <cell r="AV457">
            <v>113.56</v>
          </cell>
          <cell r="AW457">
            <v>116.08</v>
          </cell>
          <cell r="AX457">
            <v>118.6</v>
          </cell>
          <cell r="AY457">
            <v>121.12</v>
          </cell>
          <cell r="AZ457">
            <v>123.65</v>
          </cell>
          <cell r="BA457">
            <v>126.17</v>
          </cell>
          <cell r="BB457">
            <v>128.69</v>
          </cell>
          <cell r="BC457">
            <v>116.08</v>
          </cell>
          <cell r="BD457">
            <v>88</v>
          </cell>
          <cell r="BE457">
            <v>98.96</v>
          </cell>
          <cell r="BF457">
            <v>102.49</v>
          </cell>
          <cell r="BG457">
            <v>106.02</v>
          </cell>
          <cell r="BH457">
            <v>109.55</v>
          </cell>
          <cell r="BI457">
            <v>113.08</v>
          </cell>
          <cell r="BJ457">
            <v>116.61</v>
          </cell>
          <cell r="BK457">
            <v>120.15</v>
          </cell>
          <cell r="BL457">
            <v>123.68</v>
          </cell>
          <cell r="BM457">
            <v>127.21</v>
          </cell>
          <cell r="BN457">
            <v>130.74</v>
          </cell>
          <cell r="BO457">
            <v>134.27000000000001</v>
          </cell>
          <cell r="BP457">
            <v>137.80000000000001</v>
          </cell>
          <cell r="BQ457">
            <v>141.33000000000001</v>
          </cell>
          <cell r="BR457">
            <v>144.86000000000001</v>
          </cell>
          <cell r="BS457">
            <v>148.38999999999999</v>
          </cell>
          <cell r="BT457">
            <v>151.91999999999999</v>
          </cell>
          <cell r="BU457">
            <v>155.44999999999999</v>
          </cell>
          <cell r="BV457">
            <v>158.97999999999999</v>
          </cell>
          <cell r="BW457">
            <v>162.51</v>
          </cell>
          <cell r="BX457">
            <v>166.04</v>
          </cell>
          <cell r="BY457">
            <v>169.57</v>
          </cell>
          <cell r="BZ457">
            <v>173.11</v>
          </cell>
          <cell r="CA457">
            <v>176.64</v>
          </cell>
          <cell r="CB457">
            <v>180.17</v>
          </cell>
          <cell r="CC457">
            <v>162.51</v>
          </cell>
        </row>
        <row r="458">
          <cell r="AD458">
            <v>89</v>
          </cell>
          <cell r="AE458">
            <v>71.489999999999995</v>
          </cell>
          <cell r="AF458">
            <v>74.040000000000006</v>
          </cell>
          <cell r="AG458">
            <v>76.59</v>
          </cell>
          <cell r="AH458">
            <v>79.14</v>
          </cell>
          <cell r="AI458">
            <v>81.69</v>
          </cell>
          <cell r="AJ458">
            <v>84.24</v>
          </cell>
          <cell r="AK458">
            <v>86.79</v>
          </cell>
          <cell r="AL458">
            <v>89.34</v>
          </cell>
          <cell r="AM458">
            <v>91.89</v>
          </cell>
          <cell r="AN458">
            <v>94.44</v>
          </cell>
          <cell r="AO458">
            <v>96.99</v>
          </cell>
          <cell r="AP458">
            <v>99.54</v>
          </cell>
          <cell r="AQ458">
            <v>102.09</v>
          </cell>
          <cell r="AR458">
            <v>104.64</v>
          </cell>
          <cell r="AS458">
            <v>107.19</v>
          </cell>
          <cell r="AT458">
            <v>109.74</v>
          </cell>
          <cell r="AU458">
            <v>112.3</v>
          </cell>
          <cell r="AV458">
            <v>114.85</v>
          </cell>
          <cell r="AW458">
            <v>117.4</v>
          </cell>
          <cell r="AX458">
            <v>119.95</v>
          </cell>
          <cell r="AY458">
            <v>122.5</v>
          </cell>
          <cell r="AZ458">
            <v>125.05</v>
          </cell>
          <cell r="BA458">
            <v>127.6</v>
          </cell>
          <cell r="BB458">
            <v>130.15</v>
          </cell>
          <cell r="BC458">
            <v>117.4</v>
          </cell>
          <cell r="BD458">
            <v>89</v>
          </cell>
          <cell r="BE458">
            <v>100.08</v>
          </cell>
          <cell r="BF458">
            <v>103.65</v>
          </cell>
          <cell r="BG458">
            <v>107.22</v>
          </cell>
          <cell r="BH458">
            <v>110.79</v>
          </cell>
          <cell r="BI458">
            <v>114.36</v>
          </cell>
          <cell r="BJ458">
            <v>117.93</v>
          </cell>
          <cell r="BK458">
            <v>121.51</v>
          </cell>
          <cell r="BL458">
            <v>125.08</v>
          </cell>
          <cell r="BM458">
            <v>128.65</v>
          </cell>
          <cell r="BN458">
            <v>132.22</v>
          </cell>
          <cell r="BO458">
            <v>135.79</v>
          </cell>
          <cell r="BP458">
            <v>139.36000000000001</v>
          </cell>
          <cell r="BQ458">
            <v>142.93</v>
          </cell>
          <cell r="BR458">
            <v>146.5</v>
          </cell>
          <cell r="BS458">
            <v>150.07</v>
          </cell>
          <cell r="BT458">
            <v>153.63999999999999</v>
          </cell>
          <cell r="BU458">
            <v>157.21</v>
          </cell>
          <cell r="BV458">
            <v>160.78</v>
          </cell>
          <cell r="BW458">
            <v>164.35</v>
          </cell>
          <cell r="BX458">
            <v>167.93</v>
          </cell>
          <cell r="BY458">
            <v>171.5</v>
          </cell>
          <cell r="BZ458">
            <v>175.07</v>
          </cell>
          <cell r="CA458">
            <v>178.64</v>
          </cell>
          <cell r="CB458">
            <v>182.21</v>
          </cell>
          <cell r="CC458">
            <v>164.35</v>
          </cell>
        </row>
        <row r="459">
          <cell r="AD459">
            <v>90</v>
          </cell>
          <cell r="AE459">
            <v>72.290000000000006</v>
          </cell>
          <cell r="AF459">
            <v>74.87</v>
          </cell>
          <cell r="AG459">
            <v>77.44</v>
          </cell>
          <cell r="AH459">
            <v>80.02</v>
          </cell>
          <cell r="AI459">
            <v>82.6</v>
          </cell>
          <cell r="AJ459">
            <v>85.18</v>
          </cell>
          <cell r="AK459">
            <v>87.76</v>
          </cell>
          <cell r="AL459">
            <v>90.34</v>
          </cell>
          <cell r="AM459">
            <v>92.92</v>
          </cell>
          <cell r="AN459">
            <v>95.5</v>
          </cell>
          <cell r="AO459">
            <v>98.08</v>
          </cell>
          <cell r="AP459">
            <v>100.66</v>
          </cell>
          <cell r="AQ459">
            <v>103.24</v>
          </cell>
          <cell r="AR459">
            <v>105.82</v>
          </cell>
          <cell r="AS459">
            <v>108.4</v>
          </cell>
          <cell r="AT459">
            <v>110.97</v>
          </cell>
          <cell r="AU459">
            <v>113.55</v>
          </cell>
          <cell r="AV459">
            <v>116.13</v>
          </cell>
          <cell r="AW459">
            <v>118.71</v>
          </cell>
          <cell r="AX459">
            <v>121.29</v>
          </cell>
          <cell r="AY459">
            <v>123.87</v>
          </cell>
          <cell r="AZ459">
            <v>126.45</v>
          </cell>
          <cell r="BA459">
            <v>129.03</v>
          </cell>
          <cell r="BB459">
            <v>131.61000000000001</v>
          </cell>
          <cell r="BC459">
            <v>118.71</v>
          </cell>
          <cell r="BD459">
            <v>90</v>
          </cell>
          <cell r="BE459">
            <v>101.2</v>
          </cell>
          <cell r="BF459">
            <v>104.81</v>
          </cell>
          <cell r="BG459">
            <v>108.42</v>
          </cell>
          <cell r="BH459">
            <v>112.03</v>
          </cell>
          <cell r="BI459">
            <v>115.64</v>
          </cell>
          <cell r="BJ459">
            <v>119.25</v>
          </cell>
          <cell r="BK459">
            <v>122.87</v>
          </cell>
          <cell r="BL459">
            <v>126.48</v>
          </cell>
          <cell r="BM459">
            <v>130.09</v>
          </cell>
          <cell r="BN459">
            <v>133.69999999999999</v>
          </cell>
          <cell r="BO459">
            <v>137.31</v>
          </cell>
          <cell r="BP459">
            <v>140.91999999999999</v>
          </cell>
          <cell r="BQ459">
            <v>144.53</v>
          </cell>
          <cell r="BR459">
            <v>148.13999999999999</v>
          </cell>
          <cell r="BS459">
            <v>151.75</v>
          </cell>
          <cell r="BT459">
            <v>155.36000000000001</v>
          </cell>
          <cell r="BU459">
            <v>158.97</v>
          </cell>
          <cell r="BV459">
            <v>162.59</v>
          </cell>
          <cell r="BW459">
            <v>166.2</v>
          </cell>
          <cell r="BX459">
            <v>169.81</v>
          </cell>
          <cell r="BY459">
            <v>173.42</v>
          </cell>
          <cell r="BZ459">
            <v>177.03</v>
          </cell>
          <cell r="CA459">
            <v>180.64</v>
          </cell>
          <cell r="CB459">
            <v>184.25</v>
          </cell>
          <cell r="CC459">
            <v>166.2</v>
          </cell>
        </row>
        <row r="460">
          <cell r="AD460">
            <v>91</v>
          </cell>
          <cell r="AE460">
            <v>73.09</v>
          </cell>
          <cell r="AF460">
            <v>75.69</v>
          </cell>
          <cell r="AG460">
            <v>78.3</v>
          </cell>
          <cell r="AH460">
            <v>80.91</v>
          </cell>
          <cell r="AI460">
            <v>83.52</v>
          </cell>
          <cell r="AJ460">
            <v>86.12</v>
          </cell>
          <cell r="AK460">
            <v>88.73</v>
          </cell>
          <cell r="AL460">
            <v>91.34</v>
          </cell>
          <cell r="AM460">
            <v>93.95</v>
          </cell>
          <cell r="AN460">
            <v>96.56</v>
          </cell>
          <cell r="AO460">
            <v>99.16</v>
          </cell>
          <cell r="AP460">
            <v>101.77</v>
          </cell>
          <cell r="AQ460">
            <v>104.38</v>
          </cell>
          <cell r="AR460">
            <v>106.99</v>
          </cell>
          <cell r="AS460">
            <v>109.6</v>
          </cell>
          <cell r="AT460">
            <v>112.2</v>
          </cell>
          <cell r="AU460">
            <v>114.81</v>
          </cell>
          <cell r="AV460">
            <v>117.42</v>
          </cell>
          <cell r="AW460">
            <v>120.03</v>
          </cell>
          <cell r="AX460">
            <v>122.64</v>
          </cell>
          <cell r="AY460">
            <v>125.24</v>
          </cell>
          <cell r="AZ460">
            <v>127.85</v>
          </cell>
          <cell r="BA460">
            <v>130.46</v>
          </cell>
          <cell r="BB460">
            <v>133.07</v>
          </cell>
          <cell r="BC460">
            <v>120.03</v>
          </cell>
          <cell r="BD460">
            <v>91</v>
          </cell>
          <cell r="BE460">
            <v>102.32</v>
          </cell>
          <cell r="BF460">
            <v>105.97</v>
          </cell>
          <cell r="BG460">
            <v>109.62</v>
          </cell>
          <cell r="BH460">
            <v>113.27</v>
          </cell>
          <cell r="BI460">
            <v>116.92</v>
          </cell>
          <cell r="BJ460">
            <v>120.57</v>
          </cell>
          <cell r="BK460">
            <v>124.23</v>
          </cell>
          <cell r="BL460">
            <v>127.88</v>
          </cell>
          <cell r="BM460">
            <v>131.53</v>
          </cell>
          <cell r="BN460">
            <v>135.18</v>
          </cell>
          <cell r="BO460">
            <v>138.83000000000001</v>
          </cell>
          <cell r="BP460">
            <v>142.47999999999999</v>
          </cell>
          <cell r="BQ460">
            <v>146.13</v>
          </cell>
          <cell r="BR460">
            <v>149.78</v>
          </cell>
          <cell r="BS460">
            <v>153.43</v>
          </cell>
          <cell r="BT460">
            <v>157.09</v>
          </cell>
          <cell r="BU460">
            <v>160.74</v>
          </cell>
          <cell r="BV460">
            <v>164.39</v>
          </cell>
          <cell r="BW460">
            <v>168.04</v>
          </cell>
          <cell r="BX460">
            <v>171.69</v>
          </cell>
          <cell r="BY460">
            <v>175.34</v>
          </cell>
          <cell r="BZ460">
            <v>178.99</v>
          </cell>
          <cell r="CA460">
            <v>182.64</v>
          </cell>
          <cell r="CB460">
            <v>186.29</v>
          </cell>
          <cell r="CC460">
            <v>168.04</v>
          </cell>
        </row>
        <row r="461">
          <cell r="AD461">
            <v>92</v>
          </cell>
          <cell r="AE461">
            <v>73.89</v>
          </cell>
          <cell r="AF461">
            <v>76.52</v>
          </cell>
          <cell r="AG461">
            <v>79.16</v>
          </cell>
          <cell r="AH461">
            <v>81.790000000000006</v>
          </cell>
          <cell r="AI461">
            <v>84.43</v>
          </cell>
          <cell r="AJ461">
            <v>87.07</v>
          </cell>
          <cell r="AK461">
            <v>89.7</v>
          </cell>
          <cell r="AL461">
            <v>92.34</v>
          </cell>
          <cell r="AM461">
            <v>94.98</v>
          </cell>
          <cell r="AN461">
            <v>97.61</v>
          </cell>
          <cell r="AO461">
            <v>100.25</v>
          </cell>
          <cell r="AP461">
            <v>102.89</v>
          </cell>
          <cell r="AQ461">
            <v>105.52</v>
          </cell>
          <cell r="AR461">
            <v>108.16</v>
          </cell>
          <cell r="AS461">
            <v>110.8</v>
          </cell>
          <cell r="AT461">
            <v>113.43</v>
          </cell>
          <cell r="AU461">
            <v>116.07</v>
          </cell>
          <cell r="AV461">
            <v>118.71</v>
          </cell>
          <cell r="AW461">
            <v>121.34</v>
          </cell>
          <cell r="AX461">
            <v>123.98</v>
          </cell>
          <cell r="AY461">
            <v>126.62</v>
          </cell>
          <cell r="AZ461">
            <v>129.25</v>
          </cell>
          <cell r="BA461">
            <v>131.88999999999999</v>
          </cell>
          <cell r="BB461">
            <v>134.53</v>
          </cell>
          <cell r="BC461">
            <v>121.34</v>
          </cell>
          <cell r="BD461">
            <v>92</v>
          </cell>
          <cell r="BE461">
            <v>103.44</v>
          </cell>
          <cell r="BF461">
            <v>107.13</v>
          </cell>
          <cell r="BG461">
            <v>110.82</v>
          </cell>
          <cell r="BH461">
            <v>114.51</v>
          </cell>
          <cell r="BI461">
            <v>118.2</v>
          </cell>
          <cell r="BJ461">
            <v>121.89</v>
          </cell>
          <cell r="BK461">
            <v>125.59</v>
          </cell>
          <cell r="BL461">
            <v>129.28</v>
          </cell>
          <cell r="BM461">
            <v>132.97</v>
          </cell>
          <cell r="BN461">
            <v>136.66</v>
          </cell>
          <cell r="BO461">
            <v>140.35</v>
          </cell>
          <cell r="BP461">
            <v>144.04</v>
          </cell>
          <cell r="BQ461">
            <v>147.72999999999999</v>
          </cell>
          <cell r="BR461">
            <v>151.41999999999999</v>
          </cell>
          <cell r="BS461">
            <v>155.12</v>
          </cell>
          <cell r="BT461">
            <v>158.81</v>
          </cell>
          <cell r="BU461">
            <v>162.5</v>
          </cell>
          <cell r="BV461">
            <v>166.19</v>
          </cell>
          <cell r="BW461">
            <v>169.88</v>
          </cell>
          <cell r="BX461">
            <v>173.57</v>
          </cell>
          <cell r="BY461">
            <v>177.26</v>
          </cell>
          <cell r="BZ461">
            <v>180.95</v>
          </cell>
          <cell r="CA461">
            <v>184.64</v>
          </cell>
          <cell r="CB461">
            <v>188.34</v>
          </cell>
          <cell r="CC461">
            <v>169.88</v>
          </cell>
        </row>
        <row r="462">
          <cell r="AD462">
            <v>93</v>
          </cell>
          <cell r="AE462">
            <v>74.680000000000007</v>
          </cell>
          <cell r="AF462">
            <v>77.349999999999994</v>
          </cell>
          <cell r="AG462">
            <v>80.02</v>
          </cell>
          <cell r="AH462">
            <v>82.68</v>
          </cell>
          <cell r="AI462">
            <v>85.35</v>
          </cell>
          <cell r="AJ462">
            <v>88.01</v>
          </cell>
          <cell r="AK462">
            <v>90.68</v>
          </cell>
          <cell r="AL462">
            <v>93.34</v>
          </cell>
          <cell r="AM462">
            <v>96.01</v>
          </cell>
          <cell r="AN462">
            <v>98.67</v>
          </cell>
          <cell r="AO462">
            <v>101.34</v>
          </cell>
          <cell r="AP462">
            <v>104</v>
          </cell>
          <cell r="AQ462">
            <v>106.67</v>
          </cell>
          <cell r="AR462">
            <v>109.33</v>
          </cell>
          <cell r="AS462">
            <v>112</v>
          </cell>
          <cell r="AT462">
            <v>114.66</v>
          </cell>
          <cell r="AU462">
            <v>117.33</v>
          </cell>
          <cell r="AV462">
            <v>119.99</v>
          </cell>
          <cell r="AW462">
            <v>122.66</v>
          </cell>
          <cell r="AX462">
            <v>125.32</v>
          </cell>
          <cell r="AY462">
            <v>127.99</v>
          </cell>
          <cell r="AZ462">
            <v>130.65</v>
          </cell>
          <cell r="BA462">
            <v>133.32</v>
          </cell>
          <cell r="BB462">
            <v>135.97999999999999</v>
          </cell>
          <cell r="BC462">
            <v>122.66</v>
          </cell>
          <cell r="BD462">
            <v>93</v>
          </cell>
          <cell r="BE462">
            <v>104.56</v>
          </cell>
          <cell r="BF462">
            <v>108.29</v>
          </cell>
          <cell r="BG462">
            <v>112.02</v>
          </cell>
          <cell r="BH462">
            <v>115.75</v>
          </cell>
          <cell r="BI462">
            <v>119.48</v>
          </cell>
          <cell r="BJ462">
            <v>123.22</v>
          </cell>
          <cell r="BK462">
            <v>126.95</v>
          </cell>
          <cell r="BL462">
            <v>130.68</v>
          </cell>
          <cell r="BM462">
            <v>134.41</v>
          </cell>
          <cell r="BN462">
            <v>138.13999999999999</v>
          </cell>
          <cell r="BO462">
            <v>141.87</v>
          </cell>
          <cell r="BP462">
            <v>145.6</v>
          </cell>
          <cell r="BQ462">
            <v>149.33000000000001</v>
          </cell>
          <cell r="BR462">
            <v>153.07</v>
          </cell>
          <cell r="BS462">
            <v>156.80000000000001</v>
          </cell>
          <cell r="BT462">
            <v>160.53</v>
          </cell>
          <cell r="BU462">
            <v>164.26</v>
          </cell>
          <cell r="BV462">
            <v>167.99</v>
          </cell>
          <cell r="BW462">
            <v>171.72</v>
          </cell>
          <cell r="BX462">
            <v>175.45</v>
          </cell>
          <cell r="BY462">
            <v>179.18</v>
          </cell>
          <cell r="BZ462">
            <v>182.92</v>
          </cell>
          <cell r="CA462">
            <v>186.65</v>
          </cell>
          <cell r="CB462">
            <v>190.38</v>
          </cell>
          <cell r="CC462">
            <v>171.72</v>
          </cell>
        </row>
        <row r="463">
          <cell r="AD463">
            <v>94</v>
          </cell>
          <cell r="AE463">
            <v>75.48</v>
          </cell>
          <cell r="AF463">
            <v>78.180000000000007</v>
          </cell>
          <cell r="AG463">
            <v>80.87</v>
          </cell>
          <cell r="AH463">
            <v>83.57</v>
          </cell>
          <cell r="AI463">
            <v>86.26</v>
          </cell>
          <cell r="AJ463">
            <v>88.95</v>
          </cell>
          <cell r="AK463">
            <v>91.65</v>
          </cell>
          <cell r="AL463">
            <v>94.34</v>
          </cell>
          <cell r="AM463">
            <v>97.04</v>
          </cell>
          <cell r="AN463">
            <v>99.73</v>
          </cell>
          <cell r="AO463">
            <v>102.42</v>
          </cell>
          <cell r="AP463">
            <v>105.12</v>
          </cell>
          <cell r="AQ463">
            <v>107.81</v>
          </cell>
          <cell r="AR463">
            <v>110.5</v>
          </cell>
          <cell r="AS463">
            <v>113.2</v>
          </cell>
          <cell r="AT463">
            <v>115.89</v>
          </cell>
          <cell r="AU463">
            <v>118.59</v>
          </cell>
          <cell r="AV463">
            <v>121.28</v>
          </cell>
          <cell r="AW463">
            <v>123.97</v>
          </cell>
          <cell r="AX463">
            <v>126.67</v>
          </cell>
          <cell r="AY463">
            <v>129.36000000000001</v>
          </cell>
          <cell r="AZ463">
            <v>132.06</v>
          </cell>
          <cell r="BA463">
            <v>134.75</v>
          </cell>
          <cell r="BB463">
            <v>137.44</v>
          </cell>
          <cell r="BC463">
            <v>123.97</v>
          </cell>
          <cell r="BD463">
            <v>94</v>
          </cell>
          <cell r="BE463">
            <v>105.68</v>
          </cell>
          <cell r="BF463">
            <v>109.45</v>
          </cell>
          <cell r="BG463">
            <v>113.22</v>
          </cell>
          <cell r="BH463">
            <v>116.99</v>
          </cell>
          <cell r="BI463">
            <v>120.76</v>
          </cell>
          <cell r="BJ463">
            <v>124.54</v>
          </cell>
          <cell r="BK463">
            <v>128.31</v>
          </cell>
          <cell r="BL463">
            <v>132.08000000000001</v>
          </cell>
          <cell r="BM463">
            <v>135.85</v>
          </cell>
          <cell r="BN463">
            <v>139.62</v>
          </cell>
          <cell r="BO463">
            <v>143.38999999999999</v>
          </cell>
          <cell r="BP463">
            <v>147.16</v>
          </cell>
          <cell r="BQ463">
            <v>150.94</v>
          </cell>
          <cell r="BR463">
            <v>154.71</v>
          </cell>
          <cell r="BS463">
            <v>158.47999999999999</v>
          </cell>
          <cell r="BT463">
            <v>162.25</v>
          </cell>
          <cell r="BU463">
            <v>166.02</v>
          </cell>
          <cell r="BV463">
            <v>169.79</v>
          </cell>
          <cell r="BW463">
            <v>173.56</v>
          </cell>
          <cell r="BX463">
            <v>177.33</v>
          </cell>
          <cell r="BY463">
            <v>181.11</v>
          </cell>
          <cell r="BZ463">
            <v>184.88</v>
          </cell>
          <cell r="CA463">
            <v>188.65</v>
          </cell>
          <cell r="CB463">
            <v>192.42</v>
          </cell>
          <cell r="CC463">
            <v>173.56</v>
          </cell>
        </row>
        <row r="464">
          <cell r="AD464">
            <v>95</v>
          </cell>
          <cell r="AE464">
            <v>76.28</v>
          </cell>
          <cell r="AF464">
            <v>79.010000000000005</v>
          </cell>
          <cell r="AG464">
            <v>81.73</v>
          </cell>
          <cell r="AH464">
            <v>84.45</v>
          </cell>
          <cell r="AI464">
            <v>87.17</v>
          </cell>
          <cell r="AJ464">
            <v>89.9</v>
          </cell>
          <cell r="AK464">
            <v>92.62</v>
          </cell>
          <cell r="AL464">
            <v>95.34</v>
          </cell>
          <cell r="AM464">
            <v>98.06</v>
          </cell>
          <cell r="AN464">
            <v>100.79</v>
          </cell>
          <cell r="AO464">
            <v>103.51</v>
          </cell>
          <cell r="AP464">
            <v>106.23</v>
          </cell>
          <cell r="AQ464">
            <v>108.95</v>
          </cell>
          <cell r="AR464">
            <v>111.68</v>
          </cell>
          <cell r="AS464">
            <v>114.4</v>
          </cell>
          <cell r="AT464">
            <v>117.12</v>
          </cell>
          <cell r="AU464">
            <v>119.84</v>
          </cell>
          <cell r="AV464">
            <v>122.57</v>
          </cell>
          <cell r="AW464">
            <v>125.29</v>
          </cell>
          <cell r="AX464">
            <v>128.01</v>
          </cell>
          <cell r="AY464">
            <v>130.72999999999999</v>
          </cell>
          <cell r="AZ464">
            <v>133.46</v>
          </cell>
          <cell r="BA464">
            <v>136.18</v>
          </cell>
          <cell r="BB464">
            <v>138.9</v>
          </cell>
          <cell r="BC464">
            <v>125.29</v>
          </cell>
          <cell r="BD464">
            <v>95</v>
          </cell>
          <cell r="BE464">
            <v>106.8</v>
          </cell>
          <cell r="BF464">
            <v>110.61</v>
          </cell>
          <cell r="BG464">
            <v>114.42</v>
          </cell>
          <cell r="BH464">
            <v>118.23</v>
          </cell>
          <cell r="BI464">
            <v>122.04</v>
          </cell>
          <cell r="BJ464">
            <v>125.86</v>
          </cell>
          <cell r="BK464">
            <v>129.66999999999999</v>
          </cell>
          <cell r="BL464">
            <v>133.47999999999999</v>
          </cell>
          <cell r="BM464">
            <v>137.29</v>
          </cell>
          <cell r="BN464">
            <v>141.1</v>
          </cell>
          <cell r="BO464">
            <v>144.91</v>
          </cell>
          <cell r="BP464">
            <v>148.72</v>
          </cell>
          <cell r="BQ464">
            <v>152.54</v>
          </cell>
          <cell r="BR464">
            <v>156.35</v>
          </cell>
          <cell r="BS464">
            <v>160.16</v>
          </cell>
          <cell r="BT464">
            <v>163.97</v>
          </cell>
          <cell r="BU464">
            <v>167.78</v>
          </cell>
          <cell r="BV464">
            <v>171.59</v>
          </cell>
          <cell r="BW464">
            <v>175.4</v>
          </cell>
          <cell r="BX464">
            <v>179.22</v>
          </cell>
          <cell r="BY464">
            <v>183.03</v>
          </cell>
          <cell r="BZ464">
            <v>186.84</v>
          </cell>
          <cell r="CA464">
            <v>190.65</v>
          </cell>
          <cell r="CB464">
            <v>194.46</v>
          </cell>
          <cell r="CC464">
            <v>175.4</v>
          </cell>
        </row>
        <row r="465">
          <cell r="AD465">
            <v>96</v>
          </cell>
          <cell r="AE465">
            <v>77.08</v>
          </cell>
          <cell r="AF465">
            <v>79.83</v>
          </cell>
          <cell r="AG465">
            <v>82.59</v>
          </cell>
          <cell r="AH465">
            <v>85.34</v>
          </cell>
          <cell r="AI465">
            <v>88.09</v>
          </cell>
          <cell r="AJ465">
            <v>90.84</v>
          </cell>
          <cell r="AK465">
            <v>93.59</v>
          </cell>
          <cell r="AL465">
            <v>96.34</v>
          </cell>
          <cell r="AM465">
            <v>99.09</v>
          </cell>
          <cell r="AN465">
            <v>101.84</v>
          </cell>
          <cell r="AO465">
            <v>104.6</v>
          </cell>
          <cell r="AP465">
            <v>107.35</v>
          </cell>
          <cell r="AQ465">
            <v>110.1</v>
          </cell>
          <cell r="AR465">
            <v>112.85</v>
          </cell>
          <cell r="AS465">
            <v>115.6</v>
          </cell>
          <cell r="AT465">
            <v>118.35</v>
          </cell>
          <cell r="AU465">
            <v>121.1</v>
          </cell>
          <cell r="AV465">
            <v>123.85</v>
          </cell>
          <cell r="AW465">
            <v>126.6</v>
          </cell>
          <cell r="AX465">
            <v>129.36000000000001</v>
          </cell>
          <cell r="AY465">
            <v>132.11000000000001</v>
          </cell>
          <cell r="AZ465">
            <v>134.86000000000001</v>
          </cell>
          <cell r="BA465">
            <v>137.61000000000001</v>
          </cell>
          <cell r="BB465">
            <v>140.36000000000001</v>
          </cell>
          <cell r="BC465">
            <v>126.6</v>
          </cell>
          <cell r="BD465">
            <v>96</v>
          </cell>
          <cell r="BE465">
            <v>107.92</v>
          </cell>
          <cell r="BF465">
            <v>111.77</v>
          </cell>
          <cell r="BG465">
            <v>115.62</v>
          </cell>
          <cell r="BH465">
            <v>119.47</v>
          </cell>
          <cell r="BI465">
            <v>123.32</v>
          </cell>
          <cell r="BJ465">
            <v>127.18</v>
          </cell>
          <cell r="BK465">
            <v>131.03</v>
          </cell>
          <cell r="BL465">
            <v>134.88</v>
          </cell>
          <cell r="BM465">
            <v>138.72999999999999</v>
          </cell>
          <cell r="BN465">
            <v>142.58000000000001</v>
          </cell>
          <cell r="BO465">
            <v>146.43</v>
          </cell>
          <cell r="BP465">
            <v>150.29</v>
          </cell>
          <cell r="BQ465">
            <v>154.13999999999999</v>
          </cell>
          <cell r="BR465">
            <v>157.99</v>
          </cell>
          <cell r="BS465">
            <v>161.84</v>
          </cell>
          <cell r="BT465">
            <v>165.69</v>
          </cell>
          <cell r="BU465">
            <v>169.54</v>
          </cell>
          <cell r="BV465">
            <v>173.39</v>
          </cell>
          <cell r="BW465">
            <v>177.25</v>
          </cell>
          <cell r="BX465">
            <v>181.1</v>
          </cell>
          <cell r="BY465">
            <v>184.95</v>
          </cell>
          <cell r="BZ465">
            <v>188.8</v>
          </cell>
          <cell r="CA465">
            <v>192.65</v>
          </cell>
          <cell r="CB465">
            <v>196.5</v>
          </cell>
          <cell r="CC465">
            <v>177.25</v>
          </cell>
        </row>
        <row r="466">
          <cell r="AD466">
            <v>97</v>
          </cell>
          <cell r="AE466">
            <v>77.88</v>
          </cell>
          <cell r="AF466">
            <v>80.66</v>
          </cell>
          <cell r="AG466">
            <v>83.44</v>
          </cell>
          <cell r="AH466">
            <v>86.22</v>
          </cell>
          <cell r="AI466">
            <v>89</v>
          </cell>
          <cell r="AJ466">
            <v>91.78</v>
          </cell>
          <cell r="AK466">
            <v>94.56</v>
          </cell>
          <cell r="AL466">
            <v>97.34</v>
          </cell>
          <cell r="AM466">
            <v>100.12</v>
          </cell>
          <cell r="AN466">
            <v>102.9</v>
          </cell>
          <cell r="AO466">
            <v>105.68</v>
          </cell>
          <cell r="AP466">
            <v>108.46</v>
          </cell>
          <cell r="AQ466">
            <v>111.24</v>
          </cell>
          <cell r="AR466">
            <v>114.02</v>
          </cell>
          <cell r="AS466">
            <v>116.8</v>
          </cell>
          <cell r="AT466">
            <v>119.58</v>
          </cell>
          <cell r="AU466">
            <v>122.36</v>
          </cell>
          <cell r="AV466">
            <v>125.14</v>
          </cell>
          <cell r="AW466">
            <v>127.92</v>
          </cell>
          <cell r="AX466">
            <v>130.69999999999999</v>
          </cell>
          <cell r="AY466">
            <v>133.47999999999999</v>
          </cell>
          <cell r="AZ466">
            <v>136.26</v>
          </cell>
          <cell r="BA466">
            <v>139.04</v>
          </cell>
          <cell r="BB466">
            <v>141.82</v>
          </cell>
          <cell r="BC466">
            <v>127.92</v>
          </cell>
          <cell r="BD466">
            <v>97</v>
          </cell>
          <cell r="BE466">
            <v>109.4</v>
          </cell>
          <cell r="BF466">
            <v>112.93</v>
          </cell>
          <cell r="BG466">
            <v>116.82</v>
          </cell>
          <cell r="BH466">
            <v>120.71</v>
          </cell>
          <cell r="BI466">
            <v>124.6</v>
          </cell>
          <cell r="BJ466">
            <v>128.5</v>
          </cell>
          <cell r="BK466">
            <v>132.38999999999999</v>
          </cell>
          <cell r="BL466">
            <v>136.28</v>
          </cell>
          <cell r="BM466">
            <v>140.16999999999999</v>
          </cell>
          <cell r="BN466">
            <v>144.06</v>
          </cell>
          <cell r="BO466">
            <v>147.94999999999999</v>
          </cell>
          <cell r="BP466">
            <v>151.85</v>
          </cell>
          <cell r="BQ466">
            <v>155.74</v>
          </cell>
          <cell r="BR466">
            <v>159.63</v>
          </cell>
          <cell r="BS466">
            <v>163.52000000000001</v>
          </cell>
          <cell r="BT466">
            <v>167.41</v>
          </cell>
          <cell r="BU466">
            <v>171.3</v>
          </cell>
          <cell r="BV466">
            <v>175.2</v>
          </cell>
          <cell r="BW466">
            <v>179.09</v>
          </cell>
          <cell r="BX466">
            <v>182.98</v>
          </cell>
          <cell r="BY466">
            <v>186.87</v>
          </cell>
          <cell r="BZ466">
            <v>190.76</v>
          </cell>
          <cell r="CA466">
            <v>194.65</v>
          </cell>
          <cell r="CB466">
            <v>198.55</v>
          </cell>
          <cell r="CC466">
            <v>179.09</v>
          </cell>
        </row>
        <row r="467">
          <cell r="AD467">
            <v>98</v>
          </cell>
          <cell r="AE467">
            <v>78.680000000000007</v>
          </cell>
          <cell r="AF467">
            <v>81.489999999999995</v>
          </cell>
          <cell r="AG467">
            <v>84.3</v>
          </cell>
          <cell r="AH467">
            <v>87.11</v>
          </cell>
          <cell r="AI467">
            <v>89.92</v>
          </cell>
          <cell r="AJ467">
            <v>92.73</v>
          </cell>
          <cell r="AK467">
            <v>95.53</v>
          </cell>
          <cell r="AL467">
            <v>98.34</v>
          </cell>
          <cell r="AM467">
            <v>101.15</v>
          </cell>
          <cell r="AN467">
            <v>103.96</v>
          </cell>
          <cell r="AO467">
            <v>106.77</v>
          </cell>
          <cell r="AP467">
            <v>109.58</v>
          </cell>
          <cell r="AQ467">
            <v>112.38</v>
          </cell>
          <cell r="AR467">
            <v>115.19</v>
          </cell>
          <cell r="AS467">
            <v>118</v>
          </cell>
          <cell r="AT467">
            <v>120.81</v>
          </cell>
          <cell r="AU467">
            <v>123.62</v>
          </cell>
          <cell r="AV467">
            <v>126.43</v>
          </cell>
          <cell r="AW467">
            <v>129.24</v>
          </cell>
          <cell r="AX467">
            <v>132.04</v>
          </cell>
          <cell r="AY467">
            <v>134.85</v>
          </cell>
          <cell r="AZ467">
            <v>137.66</v>
          </cell>
          <cell r="BA467">
            <v>140.47</v>
          </cell>
          <cell r="BB467">
            <v>143.28</v>
          </cell>
          <cell r="BC467">
            <v>129.24</v>
          </cell>
          <cell r="BD467">
            <v>98</v>
          </cell>
          <cell r="BE467">
            <v>110.16</v>
          </cell>
          <cell r="BF467">
            <v>114.09</v>
          </cell>
          <cell r="BG467">
            <v>118.02</v>
          </cell>
          <cell r="BH467">
            <v>121.95</v>
          </cell>
          <cell r="BI467">
            <v>125.88</v>
          </cell>
          <cell r="BJ467">
            <v>129.82</v>
          </cell>
          <cell r="BK467">
            <v>133.75</v>
          </cell>
          <cell r="BL467">
            <v>137.68</v>
          </cell>
          <cell r="BM467">
            <v>141.61000000000001</v>
          </cell>
          <cell r="BN467">
            <v>145.54</v>
          </cell>
          <cell r="BO467">
            <v>149.47999999999999</v>
          </cell>
          <cell r="BP467">
            <v>153.41</v>
          </cell>
          <cell r="BQ467">
            <v>157.34</v>
          </cell>
          <cell r="BR467">
            <v>161.27000000000001</v>
          </cell>
          <cell r="BS467">
            <v>165.2</v>
          </cell>
          <cell r="BT467">
            <v>169.13</v>
          </cell>
          <cell r="BU467">
            <v>173.07</v>
          </cell>
          <cell r="BV467">
            <v>177</v>
          </cell>
          <cell r="BW467">
            <v>180.93</v>
          </cell>
          <cell r="BX467">
            <v>184.86</v>
          </cell>
          <cell r="BY467">
            <v>188.79</v>
          </cell>
          <cell r="BZ467">
            <v>192.73</v>
          </cell>
          <cell r="CA467">
            <v>196.66</v>
          </cell>
          <cell r="CB467">
            <v>200.59</v>
          </cell>
          <cell r="CC467">
            <v>180.93</v>
          </cell>
        </row>
        <row r="468">
          <cell r="AD468">
            <v>99</v>
          </cell>
          <cell r="AE468">
            <v>78.48</v>
          </cell>
          <cell r="AF468">
            <v>82.32</v>
          </cell>
          <cell r="AG468">
            <v>85.16</v>
          </cell>
          <cell r="AH468">
            <v>87.99</v>
          </cell>
          <cell r="AI468">
            <v>90.83</v>
          </cell>
          <cell r="AJ468">
            <v>93.67</v>
          </cell>
          <cell r="AK468">
            <v>96.51</v>
          </cell>
          <cell r="AL468">
            <v>99.34</v>
          </cell>
          <cell r="AM468">
            <v>102.18</v>
          </cell>
          <cell r="AN468">
            <v>105.02</v>
          </cell>
          <cell r="AO468">
            <v>107.85</v>
          </cell>
          <cell r="AP468">
            <v>110.69</v>
          </cell>
          <cell r="AQ468">
            <v>113.53</v>
          </cell>
          <cell r="AR468">
            <v>116.37</v>
          </cell>
          <cell r="AS468">
            <v>119.2</v>
          </cell>
          <cell r="AT468">
            <v>122.04</v>
          </cell>
          <cell r="AU468">
            <v>124.88</v>
          </cell>
          <cell r="AV468">
            <v>127.71</v>
          </cell>
          <cell r="AW468">
            <v>130.55000000000001</v>
          </cell>
          <cell r="AX468">
            <v>133.38999999999999</v>
          </cell>
          <cell r="AY468">
            <v>136.22999999999999</v>
          </cell>
          <cell r="AZ468">
            <v>139.06</v>
          </cell>
          <cell r="BA468">
            <v>141.9</v>
          </cell>
          <cell r="BB468">
            <v>144.74</v>
          </cell>
          <cell r="BC468">
            <v>130.55000000000001</v>
          </cell>
          <cell r="BD468">
            <v>99</v>
          </cell>
          <cell r="BE468">
            <v>111.28</v>
          </cell>
          <cell r="BF468">
            <v>115.25</v>
          </cell>
          <cell r="BG468">
            <v>119.22</v>
          </cell>
          <cell r="BH468">
            <v>123.19</v>
          </cell>
          <cell r="BI468">
            <v>127.16</v>
          </cell>
          <cell r="BJ468">
            <v>131.13999999999999</v>
          </cell>
          <cell r="BK468">
            <v>135.11000000000001</v>
          </cell>
          <cell r="BL468">
            <v>139.08000000000001</v>
          </cell>
          <cell r="BM468">
            <v>143.05000000000001</v>
          </cell>
          <cell r="BN468">
            <v>147.02000000000001</v>
          </cell>
          <cell r="BO468">
            <v>151</v>
          </cell>
          <cell r="BP468">
            <v>154.97</v>
          </cell>
          <cell r="BQ468">
            <v>158.94</v>
          </cell>
          <cell r="BR468">
            <v>162.91</v>
          </cell>
          <cell r="BS468">
            <v>166.88</v>
          </cell>
          <cell r="BT468">
            <v>170.86</v>
          </cell>
          <cell r="BU468">
            <v>174.83</v>
          </cell>
          <cell r="BV468">
            <v>178.8</v>
          </cell>
          <cell r="BW468">
            <v>182.77</v>
          </cell>
          <cell r="BX468">
            <v>186.74</v>
          </cell>
          <cell r="BY468">
            <v>190.72</v>
          </cell>
          <cell r="BZ468">
            <v>194.69</v>
          </cell>
          <cell r="CA468">
            <v>198.66</v>
          </cell>
          <cell r="CB468">
            <v>202.63</v>
          </cell>
          <cell r="CC468">
            <v>182.77</v>
          </cell>
        </row>
        <row r="469">
          <cell r="AD469">
            <v>100</v>
          </cell>
          <cell r="AE469">
            <v>80.28</v>
          </cell>
          <cell r="AF469">
            <v>83.15</v>
          </cell>
          <cell r="AG469">
            <v>86.01</v>
          </cell>
          <cell r="AH469">
            <v>88.88</v>
          </cell>
          <cell r="AI469">
            <v>91.75</v>
          </cell>
          <cell r="AJ469">
            <v>94.61</v>
          </cell>
          <cell r="AK469">
            <v>97.48</v>
          </cell>
          <cell r="AL469">
            <v>100.34</v>
          </cell>
          <cell r="AM469">
            <v>103.21</v>
          </cell>
          <cell r="AN469">
            <v>106.07</v>
          </cell>
          <cell r="AO469">
            <v>108.94</v>
          </cell>
          <cell r="AP469">
            <v>111.81</v>
          </cell>
          <cell r="AQ469">
            <v>114.67</v>
          </cell>
          <cell r="AR469">
            <v>117.54</v>
          </cell>
          <cell r="AS469">
            <v>120.4</v>
          </cell>
          <cell r="AT469">
            <v>123.27</v>
          </cell>
          <cell r="AU469">
            <v>126.14</v>
          </cell>
          <cell r="AV469">
            <v>129</v>
          </cell>
          <cell r="AW469">
            <v>131.87</v>
          </cell>
          <cell r="AX469">
            <v>134.72999999999999</v>
          </cell>
          <cell r="AY469">
            <v>137.6</v>
          </cell>
          <cell r="AZ469">
            <v>140.46</v>
          </cell>
          <cell r="BA469">
            <v>143.33000000000001</v>
          </cell>
          <cell r="BB469">
            <v>146.19999999999999</v>
          </cell>
          <cell r="BC469">
            <v>131.87</v>
          </cell>
          <cell r="BD469">
            <v>100</v>
          </cell>
          <cell r="BE469">
            <v>112.4</v>
          </cell>
          <cell r="BF469">
            <v>116.41</v>
          </cell>
          <cell r="BG469">
            <v>120.42</v>
          </cell>
          <cell r="BH469">
            <v>124.43</v>
          </cell>
          <cell r="BI469">
            <v>128.44</v>
          </cell>
          <cell r="BJ469">
            <v>132.46</v>
          </cell>
          <cell r="BK469">
            <v>136.47</v>
          </cell>
          <cell r="BL469">
            <v>140.47999999999999</v>
          </cell>
          <cell r="BM469">
            <v>144.49</v>
          </cell>
          <cell r="BN469">
            <v>148.5</v>
          </cell>
          <cell r="BO469">
            <v>152.52000000000001</v>
          </cell>
          <cell r="BP469">
            <v>156.53</v>
          </cell>
          <cell r="BQ469">
            <v>160.54</v>
          </cell>
          <cell r="BR469">
            <v>164.55</v>
          </cell>
          <cell r="BS469">
            <v>168.56</v>
          </cell>
          <cell r="BT469">
            <v>172.58</v>
          </cell>
          <cell r="BU469">
            <v>176.59</v>
          </cell>
          <cell r="BV469">
            <v>180.6</v>
          </cell>
          <cell r="BW469">
            <v>184.61</v>
          </cell>
          <cell r="BX469">
            <v>188.63</v>
          </cell>
          <cell r="BY469">
            <v>192.64</v>
          </cell>
          <cell r="BZ469">
            <v>196.65</v>
          </cell>
          <cell r="CA469">
            <v>200.66</v>
          </cell>
          <cell r="CB469">
            <v>204.67</v>
          </cell>
          <cell r="CC469">
            <v>184.61</v>
          </cell>
        </row>
        <row r="470">
          <cell r="AD470">
            <v>101</v>
          </cell>
          <cell r="AE470">
            <v>81.08</v>
          </cell>
          <cell r="AF470">
            <v>83.98</v>
          </cell>
          <cell r="AG470">
            <v>86.87</v>
          </cell>
          <cell r="AH470">
            <v>89.77</v>
          </cell>
          <cell r="AI470">
            <v>92.66</v>
          </cell>
          <cell r="AJ470">
            <v>95.55</v>
          </cell>
          <cell r="AK470">
            <v>98.45</v>
          </cell>
          <cell r="AL470">
            <v>101.34</v>
          </cell>
          <cell r="AM470">
            <v>104.24</v>
          </cell>
          <cell r="AN470">
            <v>107.13</v>
          </cell>
          <cell r="AO470">
            <v>110.03</v>
          </cell>
          <cell r="AP470">
            <v>112.92</v>
          </cell>
          <cell r="AQ470">
            <v>115.82</v>
          </cell>
          <cell r="AR470">
            <v>118.71</v>
          </cell>
          <cell r="AS470">
            <v>121.6</v>
          </cell>
          <cell r="AT470">
            <v>124.5</v>
          </cell>
          <cell r="AU470">
            <v>127.39</v>
          </cell>
          <cell r="AV470">
            <v>130.29</v>
          </cell>
          <cell r="AW470">
            <v>133.18</v>
          </cell>
          <cell r="AX470">
            <v>136.08000000000001</v>
          </cell>
          <cell r="AY470">
            <v>138.97</v>
          </cell>
          <cell r="AZ470">
            <v>141.87</v>
          </cell>
          <cell r="BA470">
            <v>144.76</v>
          </cell>
          <cell r="BB470">
            <v>147.65</v>
          </cell>
          <cell r="BC470">
            <v>133.18</v>
          </cell>
          <cell r="BD470">
            <v>101</v>
          </cell>
          <cell r="BE470">
            <v>113.51</v>
          </cell>
          <cell r="BF470">
            <v>117.57</v>
          </cell>
          <cell r="BG470">
            <v>121.62</v>
          </cell>
          <cell r="BH470">
            <v>125.67</v>
          </cell>
          <cell r="BI470">
            <v>129.72</v>
          </cell>
          <cell r="BJ470">
            <v>133.78</v>
          </cell>
          <cell r="BK470">
            <v>137.83000000000001</v>
          </cell>
          <cell r="BL470">
            <v>141.88</v>
          </cell>
          <cell r="BM470">
            <v>145.93</v>
          </cell>
          <cell r="BN470">
            <v>149.97999999999999</v>
          </cell>
          <cell r="BO470">
            <v>154.04</v>
          </cell>
          <cell r="BP470">
            <v>158.09</v>
          </cell>
          <cell r="BQ470">
            <v>162.13999999999999</v>
          </cell>
          <cell r="BR470">
            <v>166.19</v>
          </cell>
          <cell r="BS470">
            <v>170.25</v>
          </cell>
          <cell r="BT470">
            <v>174.3</v>
          </cell>
          <cell r="BU470">
            <v>178.35</v>
          </cell>
          <cell r="BV470">
            <v>182.4</v>
          </cell>
          <cell r="BW470">
            <v>186.45</v>
          </cell>
          <cell r="BX470">
            <v>190.51</v>
          </cell>
          <cell r="BY470">
            <v>194.56</v>
          </cell>
          <cell r="BZ470">
            <v>198.61</v>
          </cell>
          <cell r="CA470">
            <v>202.66</v>
          </cell>
          <cell r="CB470">
            <v>206.72</v>
          </cell>
          <cell r="CC470">
            <v>186.45</v>
          </cell>
        </row>
        <row r="471">
          <cell r="AD471">
            <v>102</v>
          </cell>
          <cell r="AE471">
            <v>81.88</v>
          </cell>
          <cell r="AF471">
            <v>84.8</v>
          </cell>
          <cell r="AG471">
            <v>87.73</v>
          </cell>
          <cell r="AH471">
            <v>90.65</v>
          </cell>
          <cell r="AI471">
            <v>93.57</v>
          </cell>
          <cell r="AJ471">
            <v>96.5</v>
          </cell>
          <cell r="AK471">
            <v>99.42</v>
          </cell>
          <cell r="AL471">
            <v>102.34</v>
          </cell>
          <cell r="AM471">
            <v>105.27</v>
          </cell>
          <cell r="AN471">
            <v>108.19</v>
          </cell>
          <cell r="AO471">
            <v>111.11</v>
          </cell>
          <cell r="AP471">
            <v>114.04</v>
          </cell>
          <cell r="AQ471">
            <v>116.96</v>
          </cell>
          <cell r="AR471">
            <v>119.88</v>
          </cell>
          <cell r="AS471">
            <v>122.81</v>
          </cell>
          <cell r="AT471">
            <v>125.73</v>
          </cell>
          <cell r="AU471">
            <v>128.65</v>
          </cell>
          <cell r="AV471">
            <v>131.57</v>
          </cell>
          <cell r="AW471">
            <v>134.5</v>
          </cell>
          <cell r="AX471">
            <v>137.41999999999999</v>
          </cell>
          <cell r="AY471">
            <v>140.34</v>
          </cell>
          <cell r="AZ471">
            <v>143.27000000000001</v>
          </cell>
          <cell r="BA471">
            <v>146.19</v>
          </cell>
          <cell r="BB471">
            <v>149.11000000000001</v>
          </cell>
          <cell r="BC471">
            <v>134.5</v>
          </cell>
          <cell r="BD471">
            <v>102</v>
          </cell>
          <cell r="BE471">
            <v>114.63</v>
          </cell>
          <cell r="BF471">
            <v>118.73</v>
          </cell>
          <cell r="BG471">
            <v>122.82</v>
          </cell>
          <cell r="BH471">
            <v>126.91</v>
          </cell>
          <cell r="BI471">
            <v>131</v>
          </cell>
          <cell r="BJ471">
            <v>135.1</v>
          </cell>
          <cell r="BK471">
            <v>139.19</v>
          </cell>
          <cell r="BL471">
            <v>143.28</v>
          </cell>
          <cell r="BM471">
            <v>147.37</v>
          </cell>
          <cell r="BN471">
            <v>151.47</v>
          </cell>
          <cell r="BO471">
            <v>155.56</v>
          </cell>
          <cell r="BP471">
            <v>159.65</v>
          </cell>
          <cell r="BQ471">
            <v>163.74</v>
          </cell>
          <cell r="BR471">
            <v>167.83</v>
          </cell>
          <cell r="BS471">
            <v>171.93</v>
          </cell>
          <cell r="BT471">
            <v>176.02</v>
          </cell>
          <cell r="BU471">
            <v>180.11</v>
          </cell>
          <cell r="BV471">
            <v>184.2</v>
          </cell>
          <cell r="BW471">
            <v>188.3</v>
          </cell>
          <cell r="BX471">
            <v>192.39</v>
          </cell>
          <cell r="BY471">
            <v>196.48</v>
          </cell>
          <cell r="BZ471">
            <v>200.57</v>
          </cell>
          <cell r="CA471">
            <v>204.67</v>
          </cell>
          <cell r="CB471">
            <v>208.76</v>
          </cell>
          <cell r="CC471">
            <v>188.3</v>
          </cell>
        </row>
        <row r="472">
          <cell r="AD472">
            <v>103</v>
          </cell>
          <cell r="AE472">
            <v>82.68</v>
          </cell>
          <cell r="AF472">
            <v>85.63</v>
          </cell>
          <cell r="AG472">
            <v>88.58</v>
          </cell>
          <cell r="AH472">
            <v>91.54</v>
          </cell>
          <cell r="AI472">
            <v>94.49</v>
          </cell>
          <cell r="AJ472">
            <v>97.44</v>
          </cell>
          <cell r="AK472">
            <v>100.39</v>
          </cell>
          <cell r="AL472">
            <v>103.34</v>
          </cell>
          <cell r="AM472">
            <v>106.3</v>
          </cell>
          <cell r="AN472">
            <v>109.25</v>
          </cell>
          <cell r="AO472">
            <v>112.2</v>
          </cell>
          <cell r="AP472">
            <v>115.15</v>
          </cell>
          <cell r="AQ472">
            <v>118.1</v>
          </cell>
          <cell r="AR472">
            <v>121.05</v>
          </cell>
          <cell r="AS472">
            <v>124.01</v>
          </cell>
          <cell r="AT472">
            <v>126.96</v>
          </cell>
          <cell r="AU472">
            <v>129.91</v>
          </cell>
          <cell r="AV472">
            <v>132.86000000000001</v>
          </cell>
          <cell r="AW472">
            <v>135.81</v>
          </cell>
          <cell r="AX472">
            <v>138.76</v>
          </cell>
          <cell r="AY472">
            <v>141.72</v>
          </cell>
          <cell r="AZ472">
            <v>144.66999999999999</v>
          </cell>
          <cell r="BA472">
            <v>147.62</v>
          </cell>
          <cell r="BB472">
            <v>150.57</v>
          </cell>
          <cell r="BC472">
            <v>135.81</v>
          </cell>
          <cell r="BD472">
            <v>103</v>
          </cell>
          <cell r="BE472">
            <v>115.75</v>
          </cell>
          <cell r="BF472">
            <v>119.89</v>
          </cell>
          <cell r="BG472">
            <v>124.02</v>
          </cell>
          <cell r="BH472">
            <v>128.15</v>
          </cell>
          <cell r="BI472">
            <v>132.28</v>
          </cell>
          <cell r="BJ472">
            <v>136.41999999999999</v>
          </cell>
          <cell r="BK472">
            <v>140.55000000000001</v>
          </cell>
          <cell r="BL472">
            <v>144.68</v>
          </cell>
          <cell r="BM472">
            <v>148.81</v>
          </cell>
          <cell r="BN472">
            <v>152.94999999999999</v>
          </cell>
          <cell r="BO472">
            <v>157.08000000000001</v>
          </cell>
          <cell r="BP472">
            <v>161.21</v>
          </cell>
          <cell r="BQ472">
            <v>165.34</v>
          </cell>
          <cell r="BR472">
            <v>169.48</v>
          </cell>
          <cell r="BS472">
            <v>173.61</v>
          </cell>
          <cell r="BT472">
            <v>177.74</v>
          </cell>
          <cell r="BU472">
            <v>181.87</v>
          </cell>
          <cell r="BV472">
            <v>186.01</v>
          </cell>
          <cell r="BW472">
            <v>190.14</v>
          </cell>
          <cell r="BX472">
            <v>194.27</v>
          </cell>
          <cell r="BY472">
            <v>198.4</v>
          </cell>
          <cell r="BZ472">
            <v>202.54</v>
          </cell>
          <cell r="CA472">
            <v>206.67</v>
          </cell>
          <cell r="CB472">
            <v>210.8</v>
          </cell>
          <cell r="CC472">
            <v>190.14</v>
          </cell>
        </row>
        <row r="473">
          <cell r="AD473">
            <v>104</v>
          </cell>
          <cell r="AE473">
            <v>83.48</v>
          </cell>
          <cell r="AF473">
            <v>86.46</v>
          </cell>
          <cell r="AG473">
            <v>89.44</v>
          </cell>
          <cell r="AH473">
            <v>92.42</v>
          </cell>
          <cell r="AI473">
            <v>95.4</v>
          </cell>
          <cell r="AJ473">
            <v>98.38</v>
          </cell>
          <cell r="AK473">
            <v>101.36</v>
          </cell>
          <cell r="AL473">
            <v>104.34</v>
          </cell>
          <cell r="AM473">
            <v>107.32</v>
          </cell>
          <cell r="AN473">
            <v>110.3</v>
          </cell>
          <cell r="AO473">
            <v>113.29</v>
          </cell>
          <cell r="AP473">
            <v>116.27</v>
          </cell>
          <cell r="AQ473">
            <v>119.25</v>
          </cell>
          <cell r="AR473">
            <v>122.23</v>
          </cell>
          <cell r="AS473">
            <v>125.21</v>
          </cell>
          <cell r="AT473">
            <v>128.19</v>
          </cell>
          <cell r="AU473">
            <v>131.16999999999999</v>
          </cell>
          <cell r="AV473">
            <v>134.15</v>
          </cell>
          <cell r="AW473">
            <v>137.13</v>
          </cell>
          <cell r="AX473">
            <v>140.11000000000001</v>
          </cell>
          <cell r="AY473">
            <v>143.09</v>
          </cell>
          <cell r="AZ473">
            <v>146.07</v>
          </cell>
          <cell r="BA473">
            <v>149.05000000000001</v>
          </cell>
          <cell r="BB473">
            <v>152.03</v>
          </cell>
          <cell r="BC473">
            <v>137.13</v>
          </cell>
          <cell r="BD473">
            <v>104</v>
          </cell>
          <cell r="BE473">
            <v>116.87</v>
          </cell>
          <cell r="BF473">
            <v>121.05</v>
          </cell>
          <cell r="BG473">
            <v>125.22</v>
          </cell>
          <cell r="BH473">
            <v>129.38999999999999</v>
          </cell>
          <cell r="BI473">
            <v>133.56</v>
          </cell>
          <cell r="BJ473">
            <v>137.74</v>
          </cell>
          <cell r="BK473">
            <v>141.91</v>
          </cell>
          <cell r="BL473">
            <v>146.08000000000001</v>
          </cell>
          <cell r="BM473">
            <v>150.25</v>
          </cell>
          <cell r="BN473">
            <v>154.43</v>
          </cell>
          <cell r="BO473">
            <v>158.6</v>
          </cell>
          <cell r="BP473">
            <v>162.77000000000001</v>
          </cell>
          <cell r="BQ473">
            <v>166.94</v>
          </cell>
          <cell r="BR473">
            <v>171.12</v>
          </cell>
          <cell r="BS473">
            <v>175.29</v>
          </cell>
          <cell r="BT473">
            <v>179.46</v>
          </cell>
          <cell r="BU473">
            <v>183.63</v>
          </cell>
          <cell r="BV473">
            <v>187.81</v>
          </cell>
          <cell r="BW473">
            <v>191.98</v>
          </cell>
          <cell r="BX473">
            <v>196.15</v>
          </cell>
          <cell r="BY473">
            <v>200.32</v>
          </cell>
          <cell r="BZ473">
            <v>204.5</v>
          </cell>
          <cell r="CA473">
            <v>208.67</v>
          </cell>
          <cell r="CB473">
            <v>212.84</v>
          </cell>
          <cell r="CC473">
            <v>191.98</v>
          </cell>
        </row>
        <row r="474">
          <cell r="AD474">
            <v>105</v>
          </cell>
          <cell r="AE474">
            <v>84.28</v>
          </cell>
          <cell r="AF474">
            <v>87.29</v>
          </cell>
          <cell r="AG474">
            <v>90.3</v>
          </cell>
          <cell r="AH474">
            <v>93.31</v>
          </cell>
          <cell r="AI474">
            <v>96.32</v>
          </cell>
          <cell r="AJ474">
            <v>99.33</v>
          </cell>
          <cell r="AK474">
            <v>102.33</v>
          </cell>
          <cell r="AL474">
            <v>105.34</v>
          </cell>
          <cell r="AM474">
            <v>108.35</v>
          </cell>
          <cell r="AN474">
            <v>111.36</v>
          </cell>
          <cell r="AO474">
            <v>114.37</v>
          </cell>
          <cell r="AP474">
            <v>117.38</v>
          </cell>
          <cell r="AQ474">
            <v>120.39</v>
          </cell>
          <cell r="AR474">
            <v>123.4</v>
          </cell>
          <cell r="AS474">
            <v>126.41</v>
          </cell>
          <cell r="AT474">
            <v>129.41999999999999</v>
          </cell>
          <cell r="AU474">
            <v>132.43</v>
          </cell>
          <cell r="AV474">
            <v>135.43</v>
          </cell>
          <cell r="AW474">
            <v>138.44</v>
          </cell>
          <cell r="AX474">
            <v>141.44999999999999</v>
          </cell>
          <cell r="AY474">
            <v>144.46</v>
          </cell>
          <cell r="AZ474">
            <v>147.47</v>
          </cell>
          <cell r="BA474">
            <v>150.47999999999999</v>
          </cell>
          <cell r="BB474">
            <v>153.49</v>
          </cell>
          <cell r="BC474">
            <v>138.44</v>
          </cell>
          <cell r="BD474">
            <v>105</v>
          </cell>
          <cell r="BE474">
            <v>117.99</v>
          </cell>
          <cell r="BF474">
            <v>122.21</v>
          </cell>
          <cell r="BG474">
            <v>126.42</v>
          </cell>
          <cell r="BH474">
            <v>130.63</v>
          </cell>
          <cell r="BI474">
            <v>134.84</v>
          </cell>
          <cell r="BJ474">
            <v>139.06</v>
          </cell>
          <cell r="BK474">
            <v>143.27000000000001</v>
          </cell>
          <cell r="BL474">
            <v>147.47999999999999</v>
          </cell>
          <cell r="BM474">
            <v>151.69</v>
          </cell>
          <cell r="BN474">
            <v>155.91</v>
          </cell>
          <cell r="BO474">
            <v>160.12</v>
          </cell>
          <cell r="BP474">
            <v>164.33</v>
          </cell>
          <cell r="BQ474">
            <v>168.55</v>
          </cell>
          <cell r="BR474">
            <v>172.76</v>
          </cell>
          <cell r="BS474">
            <v>176.97</v>
          </cell>
          <cell r="BT474">
            <v>181.18</v>
          </cell>
          <cell r="BU474">
            <v>185.4</v>
          </cell>
          <cell r="BV474">
            <v>189.61</v>
          </cell>
          <cell r="BW474">
            <v>193.82</v>
          </cell>
          <cell r="BX474">
            <v>198.03</v>
          </cell>
          <cell r="BY474">
            <v>202.25</v>
          </cell>
          <cell r="BZ474">
            <v>206.46</v>
          </cell>
          <cell r="CA474">
            <v>210.67</v>
          </cell>
          <cell r="CB474">
            <v>214.88</v>
          </cell>
          <cell r="CC474">
            <v>193.82</v>
          </cell>
        </row>
        <row r="475">
          <cell r="AD475">
            <v>106</v>
          </cell>
          <cell r="AE475">
            <v>85.08</v>
          </cell>
          <cell r="AF475">
            <v>88.12</v>
          </cell>
          <cell r="AG475">
            <v>91.16</v>
          </cell>
          <cell r="AH475">
            <v>94.19</v>
          </cell>
          <cell r="AI475">
            <v>97.23</v>
          </cell>
          <cell r="AJ475">
            <v>100.27</v>
          </cell>
          <cell r="AK475">
            <v>103.31</v>
          </cell>
          <cell r="AL475">
            <v>106.34</v>
          </cell>
          <cell r="AM475">
            <v>109.38</v>
          </cell>
          <cell r="AN475">
            <v>112.42</v>
          </cell>
          <cell r="AO475">
            <v>115.46</v>
          </cell>
          <cell r="AP475">
            <v>118.5</v>
          </cell>
          <cell r="AQ475">
            <v>121.53</v>
          </cell>
          <cell r="AR475">
            <v>124.57</v>
          </cell>
          <cell r="AS475">
            <v>127.61</v>
          </cell>
          <cell r="AT475">
            <v>130.65</v>
          </cell>
          <cell r="AU475">
            <v>133.68</v>
          </cell>
          <cell r="AV475">
            <v>136.72</v>
          </cell>
          <cell r="AW475">
            <v>139.76</v>
          </cell>
          <cell r="AX475">
            <v>142.80000000000001</v>
          </cell>
          <cell r="AY475">
            <v>145.83000000000001</v>
          </cell>
          <cell r="AZ475">
            <v>148.87</v>
          </cell>
          <cell r="BA475">
            <v>151.91</v>
          </cell>
          <cell r="BB475">
            <v>154.94999999999999</v>
          </cell>
          <cell r="BC475">
            <v>139.76</v>
          </cell>
          <cell r="BD475">
            <v>106</v>
          </cell>
          <cell r="BE475">
            <v>119.11</v>
          </cell>
          <cell r="BF475">
            <v>123.36</v>
          </cell>
          <cell r="BG475">
            <v>127.62</v>
          </cell>
          <cell r="BH475">
            <v>131.87</v>
          </cell>
          <cell r="BI475">
            <v>136.12</v>
          </cell>
          <cell r="BJ475">
            <v>140.38</v>
          </cell>
          <cell r="BK475">
            <v>144.63</v>
          </cell>
          <cell r="BL475">
            <v>148.88</v>
          </cell>
          <cell r="BM475">
            <v>153.13</v>
          </cell>
          <cell r="BN475">
            <v>157.38999999999999</v>
          </cell>
          <cell r="BO475">
            <v>161.63999999999999</v>
          </cell>
          <cell r="BP475">
            <v>165.89</v>
          </cell>
          <cell r="BQ475">
            <v>170.15</v>
          </cell>
          <cell r="BR475">
            <v>174.4</v>
          </cell>
          <cell r="BS475">
            <v>178.65</v>
          </cell>
          <cell r="BT475">
            <v>182.9</v>
          </cell>
          <cell r="BU475">
            <v>187.16</v>
          </cell>
          <cell r="BV475">
            <v>191.41</v>
          </cell>
          <cell r="BW475">
            <v>195.66</v>
          </cell>
          <cell r="BX475">
            <v>199.92</v>
          </cell>
          <cell r="BY475">
            <v>204.17</v>
          </cell>
          <cell r="BZ475">
            <v>208.42</v>
          </cell>
          <cell r="CA475">
            <v>212.67</v>
          </cell>
          <cell r="CB475">
            <v>216.93</v>
          </cell>
          <cell r="CC475">
            <v>195.66</v>
          </cell>
        </row>
        <row r="476">
          <cell r="AD476">
            <v>107</v>
          </cell>
          <cell r="AE476">
            <v>85.88</v>
          </cell>
          <cell r="AF476">
            <v>88.95</v>
          </cell>
          <cell r="AG476">
            <v>92.01</v>
          </cell>
          <cell r="AH476">
            <v>95.08</v>
          </cell>
          <cell r="AI476">
            <v>98.15</v>
          </cell>
          <cell r="AJ476">
            <v>101.21</v>
          </cell>
          <cell r="AK476">
            <v>104.28</v>
          </cell>
          <cell r="AL476">
            <v>107.34</v>
          </cell>
          <cell r="AM476">
            <v>110.41</v>
          </cell>
          <cell r="AN476">
            <v>113.48</v>
          </cell>
          <cell r="AO476">
            <v>116.54</v>
          </cell>
          <cell r="AP476">
            <v>119.61</v>
          </cell>
          <cell r="AQ476">
            <v>122.68</v>
          </cell>
          <cell r="AR476">
            <v>125.74</v>
          </cell>
          <cell r="AS476">
            <v>128.81</v>
          </cell>
          <cell r="AT476">
            <v>131.88</v>
          </cell>
          <cell r="AU476">
            <v>134.94</v>
          </cell>
          <cell r="AV476">
            <v>138.01</v>
          </cell>
          <cell r="AW476">
            <v>141.07</v>
          </cell>
          <cell r="AX476">
            <v>144.13999999999999</v>
          </cell>
          <cell r="AY476">
            <v>147.21</v>
          </cell>
          <cell r="AZ476">
            <v>150.27000000000001</v>
          </cell>
          <cell r="BA476">
            <v>153.34</v>
          </cell>
          <cell r="BB476">
            <v>156.41</v>
          </cell>
          <cell r="BC476">
            <v>141.07</v>
          </cell>
          <cell r="BD476">
            <v>107</v>
          </cell>
          <cell r="BE476">
            <v>120.23</v>
          </cell>
          <cell r="BF476">
            <v>124.52</v>
          </cell>
          <cell r="BG476">
            <v>128.82</v>
          </cell>
          <cell r="BH476">
            <v>133.11000000000001</v>
          </cell>
          <cell r="BI476">
            <v>137.4</v>
          </cell>
          <cell r="BJ476">
            <v>141.69999999999999</v>
          </cell>
          <cell r="BK476">
            <v>145.99</v>
          </cell>
          <cell r="BL476">
            <v>150.28</v>
          </cell>
          <cell r="BM476">
            <v>154.58000000000001</v>
          </cell>
          <cell r="BN476">
            <v>158.87</v>
          </cell>
          <cell r="BO476">
            <v>163.16</v>
          </cell>
          <cell r="BP476">
            <v>167.45</v>
          </cell>
          <cell r="BQ476">
            <v>171.75</v>
          </cell>
          <cell r="BR476">
            <v>176.04</v>
          </cell>
          <cell r="BS476">
            <v>180.33</v>
          </cell>
          <cell r="BT476">
            <v>184.63</v>
          </cell>
          <cell r="BU476">
            <v>188.92</v>
          </cell>
          <cell r="BV476">
            <v>193.21</v>
          </cell>
          <cell r="BW476">
            <v>197.5</v>
          </cell>
          <cell r="BX476">
            <v>201.8</v>
          </cell>
          <cell r="BY476">
            <v>206.09</v>
          </cell>
          <cell r="BZ476">
            <v>210.38</v>
          </cell>
          <cell r="CA476">
            <v>214.68</v>
          </cell>
          <cell r="CB476">
            <v>218.97</v>
          </cell>
          <cell r="CC476">
            <v>197.5</v>
          </cell>
        </row>
        <row r="477">
          <cell r="AD477">
            <v>108</v>
          </cell>
          <cell r="AE477">
            <v>86.68</v>
          </cell>
          <cell r="AF477">
            <v>89.77</v>
          </cell>
          <cell r="AG477">
            <v>92.87</v>
          </cell>
          <cell r="AH477">
            <v>95.96</v>
          </cell>
          <cell r="AI477">
            <v>99.06</v>
          </cell>
          <cell r="AJ477">
            <v>102.15</v>
          </cell>
          <cell r="AK477">
            <v>105.25</v>
          </cell>
          <cell r="AL477">
            <v>108.34</v>
          </cell>
          <cell r="AM477">
            <v>111.44</v>
          </cell>
          <cell r="AN477">
            <v>114.54</v>
          </cell>
          <cell r="AO477">
            <v>117.63</v>
          </cell>
          <cell r="AP477">
            <v>120.73</v>
          </cell>
          <cell r="AQ477">
            <v>123.82</v>
          </cell>
          <cell r="AR477">
            <v>126.92</v>
          </cell>
          <cell r="AS477">
            <v>130.01</v>
          </cell>
          <cell r="AT477">
            <v>133.11000000000001</v>
          </cell>
          <cell r="AU477">
            <v>136.19999999999999</v>
          </cell>
          <cell r="AV477">
            <v>139.30000000000001</v>
          </cell>
          <cell r="AW477">
            <v>142.38999999999999</v>
          </cell>
          <cell r="AX477">
            <v>145.49</v>
          </cell>
          <cell r="AY477">
            <v>148.58000000000001</v>
          </cell>
          <cell r="AZ477">
            <v>151.68</v>
          </cell>
          <cell r="BA477">
            <v>154.77000000000001</v>
          </cell>
          <cell r="BB477">
            <v>157.87</v>
          </cell>
          <cell r="BC477">
            <v>142.38999999999999</v>
          </cell>
          <cell r="BD477">
            <v>108</v>
          </cell>
          <cell r="BE477">
            <v>121.35</v>
          </cell>
          <cell r="BF477">
            <v>125.68</v>
          </cell>
          <cell r="BG477">
            <v>130.02000000000001</v>
          </cell>
          <cell r="BH477">
            <v>134.35</v>
          </cell>
          <cell r="BI477">
            <v>138.68</v>
          </cell>
          <cell r="BJ477">
            <v>143.02000000000001</v>
          </cell>
          <cell r="BK477">
            <v>147.35</v>
          </cell>
          <cell r="BL477">
            <v>151.68</v>
          </cell>
          <cell r="BM477">
            <v>156.02000000000001</v>
          </cell>
          <cell r="BN477">
            <v>160.35</v>
          </cell>
          <cell r="BO477">
            <v>164.68</v>
          </cell>
          <cell r="BP477">
            <v>169.01</v>
          </cell>
          <cell r="BQ477">
            <v>173.35</v>
          </cell>
          <cell r="BR477">
            <v>177.68</v>
          </cell>
          <cell r="BS477">
            <v>182.01</v>
          </cell>
          <cell r="BT477">
            <v>186.35</v>
          </cell>
          <cell r="BU477">
            <v>190.68</v>
          </cell>
          <cell r="BV477">
            <v>195.01</v>
          </cell>
          <cell r="BW477">
            <v>199.35</v>
          </cell>
          <cell r="BX477">
            <v>203.68</v>
          </cell>
          <cell r="BY477">
            <v>208.01</v>
          </cell>
          <cell r="BZ477">
            <v>212.35</v>
          </cell>
          <cell r="CA477">
            <v>216.68</v>
          </cell>
          <cell r="CB477">
            <v>221.01</v>
          </cell>
          <cell r="CC477">
            <v>199.35</v>
          </cell>
        </row>
        <row r="478">
          <cell r="AD478">
            <v>109</v>
          </cell>
          <cell r="AE478">
            <v>87.48</v>
          </cell>
          <cell r="AF478">
            <v>90.6</v>
          </cell>
          <cell r="AG478">
            <v>93.73</v>
          </cell>
          <cell r="AH478">
            <v>96.85</v>
          </cell>
          <cell r="AI478">
            <v>99.97</v>
          </cell>
          <cell r="AJ478">
            <v>103.1</v>
          </cell>
          <cell r="AK478">
            <v>106.22</v>
          </cell>
          <cell r="AL478">
            <v>109.34</v>
          </cell>
          <cell r="AM478">
            <v>112.47</v>
          </cell>
          <cell r="AN478">
            <v>115.59</v>
          </cell>
          <cell r="AO478">
            <v>118.72</v>
          </cell>
          <cell r="AP478">
            <v>121.84</v>
          </cell>
          <cell r="AQ478">
            <v>124.96</v>
          </cell>
          <cell r="AR478">
            <v>128.09</v>
          </cell>
          <cell r="AS478">
            <v>131.21</v>
          </cell>
          <cell r="AT478">
            <v>134.33000000000001</v>
          </cell>
          <cell r="AU478">
            <v>137.46</v>
          </cell>
          <cell r="AV478">
            <v>140.58000000000001</v>
          </cell>
          <cell r="AW478">
            <v>143.71</v>
          </cell>
          <cell r="AX478">
            <v>146.83000000000001</v>
          </cell>
          <cell r="AY478">
            <v>149.94999999999999</v>
          </cell>
          <cell r="AZ478">
            <v>153.08000000000001</v>
          </cell>
          <cell r="BA478">
            <v>156.19999999999999</v>
          </cell>
          <cell r="BB478">
            <v>159.32</v>
          </cell>
          <cell r="BC478">
            <v>143.71</v>
          </cell>
          <cell r="BD478">
            <v>109</v>
          </cell>
          <cell r="BE478">
            <v>122.47</v>
          </cell>
          <cell r="BF478">
            <v>126.84</v>
          </cell>
          <cell r="BG478">
            <v>131.22</v>
          </cell>
          <cell r="BH478">
            <v>135.59</v>
          </cell>
          <cell r="BI478">
            <v>139.96</v>
          </cell>
          <cell r="BJ478">
            <v>144.34</v>
          </cell>
          <cell r="BK478">
            <v>148.71</v>
          </cell>
          <cell r="BL478">
            <v>153.08000000000001</v>
          </cell>
          <cell r="BM478">
            <v>157.46</v>
          </cell>
          <cell r="BN478">
            <v>161.83000000000001</v>
          </cell>
          <cell r="BO478">
            <v>166.2</v>
          </cell>
          <cell r="BP478">
            <v>170.58</v>
          </cell>
          <cell r="BQ478">
            <v>174.95</v>
          </cell>
          <cell r="BR478">
            <v>179.32</v>
          </cell>
          <cell r="BS478">
            <v>183.7</v>
          </cell>
          <cell r="BT478">
            <v>188.07</v>
          </cell>
          <cell r="BU478">
            <v>192.44</v>
          </cell>
          <cell r="BV478">
            <v>196.81</v>
          </cell>
          <cell r="BW478">
            <v>201.19</v>
          </cell>
          <cell r="BX478">
            <v>205.56</v>
          </cell>
          <cell r="BY478">
            <v>209.93</v>
          </cell>
          <cell r="BZ478">
            <v>214.31</v>
          </cell>
          <cell r="CA478">
            <v>218.68</v>
          </cell>
          <cell r="CB478">
            <v>223.05</v>
          </cell>
          <cell r="CC478">
            <v>201.19</v>
          </cell>
        </row>
        <row r="479">
          <cell r="AD479">
            <v>110</v>
          </cell>
          <cell r="AE479">
            <v>88.28</v>
          </cell>
          <cell r="AF479">
            <v>91.43</v>
          </cell>
          <cell r="AG479">
            <v>94.58</v>
          </cell>
          <cell r="AH479">
            <v>97.74</v>
          </cell>
          <cell r="AI479">
            <v>100.89</v>
          </cell>
          <cell r="AJ479">
            <v>104.04</v>
          </cell>
          <cell r="AK479">
            <v>107.19</v>
          </cell>
          <cell r="AL479">
            <v>110.34</v>
          </cell>
          <cell r="AM479">
            <v>113.5</v>
          </cell>
          <cell r="AN479">
            <v>116.65</v>
          </cell>
          <cell r="AO479">
            <v>119.8</v>
          </cell>
          <cell r="AP479">
            <v>122.95</v>
          </cell>
          <cell r="AQ479">
            <v>126.11</v>
          </cell>
          <cell r="AR479">
            <v>129.26</v>
          </cell>
          <cell r="AS479">
            <v>132.41</v>
          </cell>
          <cell r="AT479">
            <v>135.56</v>
          </cell>
          <cell r="AU479">
            <v>138.72</v>
          </cell>
          <cell r="AV479">
            <v>141.87</v>
          </cell>
          <cell r="AW479">
            <v>145.02000000000001</v>
          </cell>
          <cell r="AX479">
            <v>148.16999999999999</v>
          </cell>
          <cell r="AY479">
            <v>151.33000000000001</v>
          </cell>
          <cell r="AZ479">
            <v>154.47999999999999</v>
          </cell>
          <cell r="BA479">
            <v>157.63</v>
          </cell>
          <cell r="BB479">
            <v>160.78</v>
          </cell>
          <cell r="BC479">
            <v>145.02000000000001</v>
          </cell>
          <cell r="BD479">
            <v>110</v>
          </cell>
          <cell r="BE479">
            <v>123.59</v>
          </cell>
          <cell r="BF479">
            <v>128</v>
          </cell>
          <cell r="BG479">
            <v>132.41999999999999</v>
          </cell>
          <cell r="BH479">
            <v>136.83000000000001</v>
          </cell>
          <cell r="BI479">
            <v>141.24</v>
          </cell>
          <cell r="BJ479">
            <v>145.66</v>
          </cell>
          <cell r="BK479">
            <v>150.07</v>
          </cell>
          <cell r="BL479">
            <v>154.47999999999999</v>
          </cell>
          <cell r="BM479">
            <v>158.9</v>
          </cell>
          <cell r="BN479">
            <v>163.31</v>
          </cell>
          <cell r="BO479">
            <v>167.72</v>
          </cell>
          <cell r="BP479">
            <v>172.14</v>
          </cell>
          <cell r="BQ479">
            <v>176.55</v>
          </cell>
          <cell r="BR479">
            <v>180.96</v>
          </cell>
          <cell r="BS479">
            <v>185.38</v>
          </cell>
          <cell r="BT479">
            <v>189.79</v>
          </cell>
          <cell r="BU479">
            <v>194.2</v>
          </cell>
          <cell r="BV479">
            <v>198.62</v>
          </cell>
          <cell r="BW479">
            <v>203.03</v>
          </cell>
          <cell r="BX479">
            <v>207.44</v>
          </cell>
          <cell r="BY479">
            <v>211.86</v>
          </cell>
          <cell r="BZ479">
            <v>216.27</v>
          </cell>
          <cell r="CA479">
            <v>220.68</v>
          </cell>
          <cell r="CB479">
            <v>225.1</v>
          </cell>
          <cell r="CC479">
            <v>203.03</v>
          </cell>
        </row>
        <row r="480">
          <cell r="AD480">
            <v>111</v>
          </cell>
          <cell r="AE480">
            <v>89.08</v>
          </cell>
          <cell r="AF480">
            <v>92.26</v>
          </cell>
          <cell r="AG480">
            <v>95.44</v>
          </cell>
          <cell r="AH480">
            <v>98.62</v>
          </cell>
          <cell r="AI480">
            <v>101.8</v>
          </cell>
          <cell r="AJ480">
            <v>104.98</v>
          </cell>
          <cell r="AK480">
            <v>108.16</v>
          </cell>
          <cell r="AL480">
            <v>111.35</v>
          </cell>
          <cell r="AM480">
            <v>114.53</v>
          </cell>
          <cell r="AN480">
            <v>117.71</v>
          </cell>
          <cell r="AO480">
            <v>120.89</v>
          </cell>
          <cell r="AP480">
            <v>124.07</v>
          </cell>
          <cell r="AQ480">
            <v>127.25</v>
          </cell>
          <cell r="AR480">
            <v>130.43</v>
          </cell>
          <cell r="AS480">
            <v>133.61000000000001</v>
          </cell>
          <cell r="AT480">
            <v>136.79</v>
          </cell>
          <cell r="AU480">
            <v>139.97</v>
          </cell>
          <cell r="AV480">
            <v>143.16</v>
          </cell>
          <cell r="AW480">
            <v>146.34</v>
          </cell>
          <cell r="AX480">
            <v>149.52000000000001</v>
          </cell>
          <cell r="AY480">
            <v>152.69999999999999</v>
          </cell>
          <cell r="AZ480">
            <v>155.88</v>
          </cell>
          <cell r="BA480">
            <v>159.06</v>
          </cell>
          <cell r="BB480">
            <v>162.24</v>
          </cell>
          <cell r="BC480">
            <v>146.34</v>
          </cell>
          <cell r="BD480">
            <v>111</v>
          </cell>
          <cell r="BE480">
            <v>124.71</v>
          </cell>
          <cell r="BF480">
            <v>129.16</v>
          </cell>
          <cell r="BG480">
            <v>133.62</v>
          </cell>
          <cell r="BH480">
            <v>138.07</v>
          </cell>
          <cell r="BI480">
            <v>142.52000000000001</v>
          </cell>
          <cell r="BJ480">
            <v>146.97999999999999</v>
          </cell>
          <cell r="BK480">
            <v>151.43</v>
          </cell>
          <cell r="BL480">
            <v>155.88</v>
          </cell>
          <cell r="BM480">
            <v>160.34</v>
          </cell>
          <cell r="BN480">
            <v>164.79</v>
          </cell>
          <cell r="BO480">
            <v>169.24</v>
          </cell>
          <cell r="BP480">
            <v>173.7</v>
          </cell>
          <cell r="BQ480">
            <v>178.15</v>
          </cell>
          <cell r="BR480">
            <v>182.6</v>
          </cell>
          <cell r="BS480">
            <v>187.06</v>
          </cell>
          <cell r="BT480">
            <v>191.51</v>
          </cell>
          <cell r="BU480">
            <v>195.96</v>
          </cell>
          <cell r="BV480">
            <v>200.42</v>
          </cell>
          <cell r="BW480">
            <v>204.87</v>
          </cell>
          <cell r="BX480">
            <v>209.32</v>
          </cell>
          <cell r="BY480">
            <v>213.78</v>
          </cell>
          <cell r="BZ480">
            <v>218.23</v>
          </cell>
          <cell r="CA480">
            <v>222.68</v>
          </cell>
          <cell r="CB480">
            <v>227.14</v>
          </cell>
          <cell r="CC480">
            <v>204.87</v>
          </cell>
        </row>
        <row r="481">
          <cell r="AD481">
            <v>112</v>
          </cell>
          <cell r="AE481">
            <v>89.88</v>
          </cell>
          <cell r="AF481">
            <v>93.09</v>
          </cell>
          <cell r="AG481">
            <v>96.3</v>
          </cell>
          <cell r="AH481">
            <v>99.51</v>
          </cell>
          <cell r="AI481">
            <v>102.72</v>
          </cell>
          <cell r="AJ481">
            <v>105.93</v>
          </cell>
          <cell r="AK481">
            <v>109.14</v>
          </cell>
          <cell r="AL481">
            <v>112.35</v>
          </cell>
          <cell r="AM481">
            <v>115.56</v>
          </cell>
          <cell r="AN481">
            <v>118.77</v>
          </cell>
          <cell r="AO481">
            <v>121.97</v>
          </cell>
          <cell r="AP481">
            <v>125.18</v>
          </cell>
          <cell r="AQ481">
            <v>128.38999999999999</v>
          </cell>
          <cell r="AR481">
            <v>131.6</v>
          </cell>
          <cell r="AS481">
            <v>134.81</v>
          </cell>
          <cell r="AT481">
            <v>138.02000000000001</v>
          </cell>
          <cell r="AU481">
            <v>141.22999999999999</v>
          </cell>
          <cell r="AV481">
            <v>144.44</v>
          </cell>
          <cell r="AW481">
            <v>147.65</v>
          </cell>
          <cell r="AX481">
            <v>150.86000000000001</v>
          </cell>
          <cell r="AY481">
            <v>154.07</v>
          </cell>
          <cell r="AZ481">
            <v>157.28</v>
          </cell>
          <cell r="BA481">
            <v>160.49</v>
          </cell>
          <cell r="BB481">
            <v>163.69999999999999</v>
          </cell>
          <cell r="BC481">
            <v>147.65</v>
          </cell>
          <cell r="BD481">
            <v>112</v>
          </cell>
          <cell r="BE481">
            <v>125.83</v>
          </cell>
          <cell r="BF481">
            <v>130.32</v>
          </cell>
          <cell r="BG481">
            <v>134.82</v>
          </cell>
          <cell r="BH481">
            <v>139.31</v>
          </cell>
          <cell r="BI481">
            <v>143.80000000000001</v>
          </cell>
          <cell r="BJ481">
            <v>148.30000000000001</v>
          </cell>
          <cell r="BK481">
            <v>152.79</v>
          </cell>
          <cell r="BL481">
            <v>157.28</v>
          </cell>
          <cell r="BM481">
            <v>161.78</v>
          </cell>
          <cell r="BN481">
            <v>166.27</v>
          </cell>
          <cell r="BO481">
            <v>170.76</v>
          </cell>
          <cell r="BP481">
            <v>175.26</v>
          </cell>
          <cell r="BQ481">
            <v>179.75</v>
          </cell>
          <cell r="BR481">
            <v>184.25</v>
          </cell>
          <cell r="BS481">
            <v>188.74</v>
          </cell>
          <cell r="BT481">
            <v>193.23</v>
          </cell>
          <cell r="BU481">
            <v>197.73</v>
          </cell>
          <cell r="BV481">
            <v>202.22</v>
          </cell>
          <cell r="BW481">
            <v>206.71</v>
          </cell>
          <cell r="BX481">
            <v>211.21</v>
          </cell>
          <cell r="BY481">
            <v>215.7</v>
          </cell>
          <cell r="BZ481">
            <v>220.19</v>
          </cell>
          <cell r="CA481">
            <v>224.69</v>
          </cell>
          <cell r="CB481">
            <v>229.18</v>
          </cell>
          <cell r="CC481">
            <v>206.71</v>
          </cell>
        </row>
        <row r="482">
          <cell r="AD482">
            <v>113</v>
          </cell>
          <cell r="AE482">
            <v>90.88</v>
          </cell>
          <cell r="AF482">
            <v>93.92</v>
          </cell>
          <cell r="AG482">
            <v>97.15</v>
          </cell>
          <cell r="AH482">
            <v>100.39</v>
          </cell>
          <cell r="AI482">
            <v>103.63</v>
          </cell>
          <cell r="AJ482">
            <v>106.87</v>
          </cell>
          <cell r="AK482">
            <v>110.11</v>
          </cell>
          <cell r="AL482">
            <v>113.35</v>
          </cell>
          <cell r="AM482">
            <v>116.58</v>
          </cell>
          <cell r="AN482">
            <v>119.82</v>
          </cell>
          <cell r="AO482">
            <v>123.06</v>
          </cell>
          <cell r="AP482">
            <v>126.3</v>
          </cell>
          <cell r="AQ482">
            <v>129.54</v>
          </cell>
          <cell r="AR482">
            <v>132.78</v>
          </cell>
          <cell r="AS482">
            <v>136.01</v>
          </cell>
          <cell r="AT482">
            <v>139.25</v>
          </cell>
          <cell r="AU482">
            <v>142.49</v>
          </cell>
          <cell r="AV482">
            <v>145.72999999999999</v>
          </cell>
          <cell r="AW482">
            <v>148.97</v>
          </cell>
          <cell r="AX482">
            <v>152.21</v>
          </cell>
          <cell r="AY482">
            <v>155.44</v>
          </cell>
          <cell r="AZ482">
            <v>158.68</v>
          </cell>
          <cell r="BA482">
            <v>161.91999999999999</v>
          </cell>
          <cell r="BB482">
            <v>165.16</v>
          </cell>
          <cell r="BC482">
            <v>148.97</v>
          </cell>
          <cell r="BD482">
            <v>113</v>
          </cell>
          <cell r="BE482">
            <v>126.95</v>
          </cell>
          <cell r="BF482">
            <v>131.47999999999999</v>
          </cell>
          <cell r="BG482">
            <v>136.02000000000001</v>
          </cell>
          <cell r="BH482">
            <v>140.55000000000001</v>
          </cell>
          <cell r="BI482">
            <v>145.08000000000001</v>
          </cell>
          <cell r="BJ482">
            <v>149.62</v>
          </cell>
          <cell r="BK482">
            <v>154.15</v>
          </cell>
          <cell r="BL482">
            <v>158.68</v>
          </cell>
          <cell r="BM482">
            <v>163.22</v>
          </cell>
          <cell r="BN482">
            <v>167.75</v>
          </cell>
          <cell r="BO482">
            <v>172.29</v>
          </cell>
          <cell r="BP482">
            <v>176.82</v>
          </cell>
          <cell r="BQ482">
            <v>181.35</v>
          </cell>
          <cell r="BR482">
            <v>185.89</v>
          </cell>
          <cell r="BS482">
            <v>190.42</v>
          </cell>
          <cell r="BT482">
            <v>194.95</v>
          </cell>
          <cell r="BU482">
            <v>199.49</v>
          </cell>
          <cell r="BV482">
            <v>204.02</v>
          </cell>
          <cell r="BW482">
            <v>208.55</v>
          </cell>
          <cell r="BX482">
            <v>213.09</v>
          </cell>
          <cell r="BY482">
            <v>217.62</v>
          </cell>
          <cell r="BZ482">
            <v>222.16</v>
          </cell>
          <cell r="CA482">
            <v>226.69</v>
          </cell>
          <cell r="CB482">
            <v>231.22</v>
          </cell>
          <cell r="CC482">
            <v>208.55</v>
          </cell>
        </row>
        <row r="483">
          <cell r="AD483">
            <v>114</v>
          </cell>
          <cell r="AE483">
            <v>91.48</v>
          </cell>
          <cell r="AF483">
            <v>94.74</v>
          </cell>
          <cell r="AG483">
            <v>98.01</v>
          </cell>
          <cell r="AH483">
            <v>101.28</v>
          </cell>
          <cell r="AI483">
            <v>104.54</v>
          </cell>
          <cell r="AJ483">
            <v>107.81</v>
          </cell>
          <cell r="AK483">
            <v>111.08</v>
          </cell>
          <cell r="AL483">
            <v>114.35</v>
          </cell>
          <cell r="AM483">
            <v>117.61</v>
          </cell>
          <cell r="AN483">
            <v>120.88</v>
          </cell>
          <cell r="AO483">
            <v>124.15</v>
          </cell>
          <cell r="AP483">
            <v>127.41</v>
          </cell>
          <cell r="AQ483">
            <v>130.68</v>
          </cell>
          <cell r="AR483">
            <v>133.94999999999999</v>
          </cell>
          <cell r="AS483">
            <v>137.22</v>
          </cell>
          <cell r="AT483">
            <v>140.47999999999999</v>
          </cell>
          <cell r="AU483">
            <v>143.75</v>
          </cell>
          <cell r="AV483">
            <v>147.02000000000001</v>
          </cell>
          <cell r="AW483">
            <v>150.28</v>
          </cell>
          <cell r="AX483">
            <v>153.55000000000001</v>
          </cell>
          <cell r="AY483">
            <v>156.82</v>
          </cell>
          <cell r="AZ483">
            <v>160.08000000000001</v>
          </cell>
          <cell r="BA483">
            <v>163.35</v>
          </cell>
          <cell r="BB483">
            <v>166.62</v>
          </cell>
          <cell r="BC483">
            <v>150.28</v>
          </cell>
          <cell r="BD483">
            <v>114</v>
          </cell>
          <cell r="BE483">
            <v>128.07</v>
          </cell>
          <cell r="BF483">
            <v>132.63999999999999</v>
          </cell>
          <cell r="BG483">
            <v>137.22</v>
          </cell>
          <cell r="BH483">
            <v>141.79</v>
          </cell>
          <cell r="BI483">
            <v>146.36000000000001</v>
          </cell>
          <cell r="BJ483">
            <v>150.94</v>
          </cell>
          <cell r="BK483">
            <v>155.51</v>
          </cell>
          <cell r="BL483">
            <v>160.08000000000001</v>
          </cell>
          <cell r="BM483">
            <v>164.66</v>
          </cell>
          <cell r="BN483">
            <v>169.23</v>
          </cell>
          <cell r="BO483">
            <v>173.81</v>
          </cell>
          <cell r="BP483">
            <v>178.38</v>
          </cell>
          <cell r="BQ483">
            <v>182.95</v>
          </cell>
          <cell r="BR483">
            <v>187.53</v>
          </cell>
          <cell r="BS483">
            <v>192.1</v>
          </cell>
          <cell r="BT483">
            <v>196.67</v>
          </cell>
          <cell r="BU483">
            <v>201.25</v>
          </cell>
          <cell r="BV483">
            <v>205.82</v>
          </cell>
          <cell r="BW483">
            <v>210.4</v>
          </cell>
          <cell r="BX483">
            <v>214.97</v>
          </cell>
          <cell r="BY483">
            <v>219.54</v>
          </cell>
          <cell r="BZ483">
            <v>224.12</v>
          </cell>
          <cell r="CA483">
            <v>228.69</v>
          </cell>
          <cell r="CB483">
            <v>233.26</v>
          </cell>
          <cell r="CC483">
            <v>210.4</v>
          </cell>
        </row>
        <row r="484">
          <cell r="AD484">
            <v>115</v>
          </cell>
          <cell r="AE484">
            <v>92.28</v>
          </cell>
          <cell r="AF484">
            <v>95.57</v>
          </cell>
          <cell r="AG484">
            <v>98.87</v>
          </cell>
          <cell r="AH484">
            <v>102.16</v>
          </cell>
          <cell r="AI484">
            <v>105.46</v>
          </cell>
          <cell r="AJ484">
            <v>108.75</v>
          </cell>
          <cell r="AK484">
            <v>112.05</v>
          </cell>
          <cell r="AL484">
            <v>115.35</v>
          </cell>
          <cell r="AM484">
            <v>118.64</v>
          </cell>
          <cell r="AN484">
            <v>121.94</v>
          </cell>
          <cell r="AO484">
            <v>125.23</v>
          </cell>
          <cell r="AP484">
            <v>128.53</v>
          </cell>
          <cell r="AQ484">
            <v>131.82</v>
          </cell>
          <cell r="AR484">
            <v>135.12</v>
          </cell>
          <cell r="AS484">
            <v>138.41999999999999</v>
          </cell>
          <cell r="AT484">
            <v>141.71</v>
          </cell>
          <cell r="AU484">
            <v>145.01</v>
          </cell>
          <cell r="AV484">
            <v>148.30000000000001</v>
          </cell>
          <cell r="AW484">
            <v>151.6</v>
          </cell>
          <cell r="AX484">
            <v>154.88999999999999</v>
          </cell>
          <cell r="AY484">
            <v>158.19</v>
          </cell>
          <cell r="AZ484">
            <v>161.49</v>
          </cell>
          <cell r="BA484">
            <v>164.78</v>
          </cell>
          <cell r="BB484">
            <v>168.08</v>
          </cell>
          <cell r="BC484">
            <v>151.6</v>
          </cell>
          <cell r="BD484">
            <v>115</v>
          </cell>
          <cell r="BE484">
            <v>129.1</v>
          </cell>
          <cell r="BF484">
            <v>133.80000000000001</v>
          </cell>
          <cell r="BG484">
            <v>138.41999999999999</v>
          </cell>
          <cell r="BH484">
            <v>143.03</v>
          </cell>
          <cell r="BI484">
            <v>147.63999999999999</v>
          </cell>
          <cell r="BJ484">
            <v>152.26</v>
          </cell>
          <cell r="BK484">
            <v>156.87</v>
          </cell>
          <cell r="BL484">
            <v>161.47999999999999</v>
          </cell>
          <cell r="BM484">
            <v>166.1</v>
          </cell>
          <cell r="BN484">
            <v>170.71</v>
          </cell>
          <cell r="BO484">
            <v>175.33</v>
          </cell>
          <cell r="BP484">
            <v>179.94</v>
          </cell>
          <cell r="BQ484">
            <v>184.55</v>
          </cell>
          <cell r="BR484">
            <v>189.17</v>
          </cell>
          <cell r="BS484">
            <v>193.78</v>
          </cell>
          <cell r="BT484">
            <v>198.4</v>
          </cell>
          <cell r="BU484">
            <v>203.01</v>
          </cell>
          <cell r="BV484">
            <v>207.62</v>
          </cell>
          <cell r="BW484">
            <v>212.24</v>
          </cell>
          <cell r="BX484">
            <v>216.85</v>
          </cell>
          <cell r="BY484">
            <v>221.47</v>
          </cell>
          <cell r="BZ484">
            <v>226.08</v>
          </cell>
          <cell r="CA484">
            <v>230.69</v>
          </cell>
          <cell r="CB484">
            <v>235.31</v>
          </cell>
          <cell r="CC484">
            <v>212.24</v>
          </cell>
        </row>
        <row r="485">
          <cell r="AD485">
            <v>116</v>
          </cell>
          <cell r="AE485">
            <v>93.08</v>
          </cell>
          <cell r="AF485">
            <v>96.4</v>
          </cell>
          <cell r="AG485">
            <v>99.72</v>
          </cell>
          <cell r="AH485">
            <v>103.05</v>
          </cell>
          <cell r="AI485">
            <v>106.37</v>
          </cell>
          <cell r="AJ485">
            <v>109.7</v>
          </cell>
          <cell r="AK485">
            <v>113.02</v>
          </cell>
          <cell r="AL485">
            <v>116.35</v>
          </cell>
          <cell r="AM485">
            <v>119.67</v>
          </cell>
          <cell r="AN485">
            <v>123</v>
          </cell>
          <cell r="AO485">
            <v>126.32</v>
          </cell>
          <cell r="AP485">
            <v>129.63999999999999</v>
          </cell>
          <cell r="AQ485">
            <v>132.97</v>
          </cell>
          <cell r="AR485">
            <v>136.29</v>
          </cell>
          <cell r="AS485">
            <v>139.62</v>
          </cell>
          <cell r="AT485">
            <v>142.94</v>
          </cell>
          <cell r="AU485">
            <v>146.27000000000001</v>
          </cell>
          <cell r="AV485">
            <v>149.59</v>
          </cell>
          <cell r="AW485">
            <v>152.91</v>
          </cell>
          <cell r="AX485">
            <v>156.24</v>
          </cell>
          <cell r="AY485">
            <v>159.56</v>
          </cell>
          <cell r="AZ485">
            <v>162.88999999999999</v>
          </cell>
          <cell r="BA485">
            <v>166.21</v>
          </cell>
          <cell r="BB485">
            <v>169.54</v>
          </cell>
          <cell r="BC485">
            <v>152.91</v>
          </cell>
          <cell r="BD485">
            <v>116</v>
          </cell>
          <cell r="BE485">
            <v>130.31</v>
          </cell>
          <cell r="BF485">
            <v>134.96</v>
          </cell>
          <cell r="BG485">
            <v>139.61000000000001</v>
          </cell>
          <cell r="BH485">
            <v>144.27000000000001</v>
          </cell>
          <cell r="BI485">
            <v>148.91999999999999</v>
          </cell>
          <cell r="BJ485">
            <v>153.58000000000001</v>
          </cell>
          <cell r="BK485">
            <v>158.22999999999999</v>
          </cell>
          <cell r="BL485">
            <v>162.88</v>
          </cell>
          <cell r="BM485">
            <v>167.54</v>
          </cell>
          <cell r="BN485">
            <v>172.19</v>
          </cell>
          <cell r="BO485">
            <v>176.85</v>
          </cell>
          <cell r="BP485">
            <v>181.5</v>
          </cell>
          <cell r="BQ485">
            <v>186.16</v>
          </cell>
          <cell r="BR485">
            <v>190.81</v>
          </cell>
          <cell r="BS485">
            <v>195.46</v>
          </cell>
          <cell r="BT485">
            <v>200.12</v>
          </cell>
          <cell r="BU485">
            <v>204.77</v>
          </cell>
          <cell r="BV485">
            <v>209.43</v>
          </cell>
          <cell r="BW485">
            <v>214.08</v>
          </cell>
          <cell r="BX485">
            <v>218.73</v>
          </cell>
          <cell r="BY485">
            <v>223.39</v>
          </cell>
          <cell r="BZ485">
            <v>228.04</v>
          </cell>
          <cell r="CA485">
            <v>232.7</v>
          </cell>
          <cell r="CB485">
            <v>237.35</v>
          </cell>
          <cell r="CC485">
            <v>214.08</v>
          </cell>
        </row>
        <row r="486">
          <cell r="AD486">
            <v>117</v>
          </cell>
          <cell r="AE486">
            <v>93.88</v>
          </cell>
          <cell r="AF486">
            <v>97.23</v>
          </cell>
          <cell r="AG486">
            <v>100.58</v>
          </cell>
          <cell r="AH486">
            <v>103.93</v>
          </cell>
          <cell r="AI486">
            <v>107.29</v>
          </cell>
          <cell r="AJ486">
            <v>110.64</v>
          </cell>
          <cell r="AK486">
            <v>113.99</v>
          </cell>
          <cell r="AL486">
            <v>117.35</v>
          </cell>
          <cell r="AM486">
            <v>120.7</v>
          </cell>
          <cell r="AN486">
            <v>124.05</v>
          </cell>
          <cell r="AO486">
            <v>127.41</v>
          </cell>
          <cell r="AP486">
            <v>130.76</v>
          </cell>
          <cell r="AQ486">
            <v>134.11000000000001</v>
          </cell>
          <cell r="AR486">
            <v>137.46</v>
          </cell>
          <cell r="AS486">
            <v>140.82</v>
          </cell>
          <cell r="AT486">
            <v>144.16999999999999</v>
          </cell>
          <cell r="AU486">
            <v>147.52000000000001</v>
          </cell>
          <cell r="AV486">
            <v>150.88</v>
          </cell>
          <cell r="AW486">
            <v>154.22999999999999</v>
          </cell>
          <cell r="AX486">
            <v>157.58000000000001</v>
          </cell>
          <cell r="AY486">
            <v>160.94</v>
          </cell>
          <cell r="AZ486">
            <v>164.29</v>
          </cell>
          <cell r="BA486">
            <v>167.64</v>
          </cell>
          <cell r="BB486">
            <v>170.99</v>
          </cell>
          <cell r="BC486">
            <v>154.22999999999999</v>
          </cell>
          <cell r="BD486">
            <v>117</v>
          </cell>
          <cell r="BE486">
            <v>131.43</v>
          </cell>
          <cell r="BF486">
            <v>136.12</v>
          </cell>
          <cell r="BG486">
            <v>140.81</v>
          </cell>
          <cell r="BH486">
            <v>145.51</v>
          </cell>
          <cell r="BI486">
            <v>150.19999999999999</v>
          </cell>
          <cell r="BJ486">
            <v>154.9</v>
          </cell>
          <cell r="BK486">
            <v>159.59</v>
          </cell>
          <cell r="BL486">
            <v>164.29</v>
          </cell>
          <cell r="BM486">
            <v>168.98</v>
          </cell>
          <cell r="BN486">
            <v>173.67</v>
          </cell>
          <cell r="BO486">
            <v>178.37</v>
          </cell>
          <cell r="BP486">
            <v>183.06</v>
          </cell>
          <cell r="BQ486">
            <v>187.76</v>
          </cell>
          <cell r="BR486">
            <v>192.45</v>
          </cell>
          <cell r="BS486">
            <v>197.14</v>
          </cell>
          <cell r="BT486">
            <v>201.84</v>
          </cell>
          <cell r="BU486">
            <v>206.53</v>
          </cell>
          <cell r="BV486">
            <v>211.23</v>
          </cell>
          <cell r="BW486">
            <v>215.92</v>
          </cell>
          <cell r="BX486">
            <v>220.62</v>
          </cell>
          <cell r="BY486">
            <v>225.31</v>
          </cell>
          <cell r="BZ486">
            <v>230</v>
          </cell>
          <cell r="CA486">
            <v>234.7</v>
          </cell>
          <cell r="CB486">
            <v>239.39</v>
          </cell>
          <cell r="CC486">
            <v>215.92</v>
          </cell>
        </row>
        <row r="487">
          <cell r="AD487">
            <v>118</v>
          </cell>
          <cell r="AE487">
            <v>94.68</v>
          </cell>
          <cell r="AF487">
            <v>98.06</v>
          </cell>
          <cell r="AG487">
            <v>101.44</v>
          </cell>
          <cell r="AH487">
            <v>104.82</v>
          </cell>
          <cell r="AI487">
            <v>108.2</v>
          </cell>
          <cell r="AJ487">
            <v>111.58</v>
          </cell>
          <cell r="AK487">
            <v>114.97</v>
          </cell>
          <cell r="AL487">
            <v>118.35</v>
          </cell>
          <cell r="AM487">
            <v>121.73</v>
          </cell>
          <cell r="AN487">
            <v>125.11</v>
          </cell>
          <cell r="AO487">
            <v>128.49</v>
          </cell>
          <cell r="AP487">
            <v>131.87</v>
          </cell>
          <cell r="AQ487">
            <v>135.26</v>
          </cell>
          <cell r="AR487">
            <v>138.63999999999999</v>
          </cell>
          <cell r="AS487">
            <v>142.02000000000001</v>
          </cell>
          <cell r="AT487">
            <v>145.4</v>
          </cell>
          <cell r="AU487">
            <v>148.78</v>
          </cell>
          <cell r="AV487">
            <v>152.16</v>
          </cell>
          <cell r="AW487">
            <v>155.54</v>
          </cell>
          <cell r="AX487">
            <v>158.93</v>
          </cell>
          <cell r="AY487">
            <v>162.31</v>
          </cell>
          <cell r="AZ487">
            <v>165.69</v>
          </cell>
          <cell r="BA487">
            <v>169.07</v>
          </cell>
          <cell r="BB487">
            <v>172.45</v>
          </cell>
          <cell r="BC487">
            <v>155.54</v>
          </cell>
          <cell r="BD487">
            <v>118</v>
          </cell>
          <cell r="BE487">
            <v>132.55000000000001</v>
          </cell>
          <cell r="BF487">
            <v>137.28</v>
          </cell>
          <cell r="BG487">
            <v>142.01</v>
          </cell>
          <cell r="BH487">
            <v>146.75</v>
          </cell>
          <cell r="BI487">
            <v>151.47999999999999</v>
          </cell>
          <cell r="BJ487">
            <v>156.22</v>
          </cell>
          <cell r="BK487">
            <v>160.94999999999999</v>
          </cell>
          <cell r="BL487">
            <v>165.69</v>
          </cell>
          <cell r="BM487">
            <v>170.42</v>
          </cell>
          <cell r="BN487">
            <v>175.15</v>
          </cell>
          <cell r="BO487">
            <v>179.89</v>
          </cell>
          <cell r="BP487">
            <v>184.62</v>
          </cell>
          <cell r="BQ487">
            <v>189.36</v>
          </cell>
          <cell r="BR487">
            <v>194.09</v>
          </cell>
          <cell r="BS487">
            <v>198.83</v>
          </cell>
          <cell r="BT487">
            <v>203.56</v>
          </cell>
          <cell r="BU487">
            <v>208.29</v>
          </cell>
          <cell r="BV487">
            <v>213.03</v>
          </cell>
          <cell r="BW487">
            <v>217.76</v>
          </cell>
          <cell r="BX487">
            <v>222.5</v>
          </cell>
          <cell r="BY487">
            <v>227.23</v>
          </cell>
          <cell r="BZ487">
            <v>231.97</v>
          </cell>
          <cell r="CA487">
            <v>236.7</v>
          </cell>
          <cell r="CB487">
            <v>241.43</v>
          </cell>
          <cell r="CC487">
            <v>217.76</v>
          </cell>
        </row>
        <row r="488">
          <cell r="AD488">
            <v>119</v>
          </cell>
          <cell r="AE488">
            <v>95.48</v>
          </cell>
          <cell r="AF488">
            <v>98.89</v>
          </cell>
          <cell r="AG488">
            <v>102.3</v>
          </cell>
          <cell r="AH488">
            <v>105.71</v>
          </cell>
          <cell r="AI488">
            <v>109.12</v>
          </cell>
          <cell r="AJ488">
            <v>112.53</v>
          </cell>
          <cell r="AK488">
            <v>115.94</v>
          </cell>
          <cell r="AL488">
            <v>119.35</v>
          </cell>
          <cell r="AM488">
            <v>122.76</v>
          </cell>
          <cell r="AN488">
            <v>126.17</v>
          </cell>
          <cell r="AO488">
            <v>129.58000000000001</v>
          </cell>
          <cell r="AP488">
            <v>132.99</v>
          </cell>
          <cell r="AQ488">
            <v>136.4</v>
          </cell>
          <cell r="AR488">
            <v>139.81</v>
          </cell>
          <cell r="AS488">
            <v>143.22</v>
          </cell>
          <cell r="AT488">
            <v>146.63</v>
          </cell>
          <cell r="AU488">
            <v>150.04</v>
          </cell>
          <cell r="AV488">
            <v>153.44999999999999</v>
          </cell>
          <cell r="AW488">
            <v>156.86000000000001</v>
          </cell>
          <cell r="AX488">
            <v>160.27000000000001</v>
          </cell>
          <cell r="AY488">
            <v>163.68</v>
          </cell>
          <cell r="AZ488">
            <v>167.09</v>
          </cell>
          <cell r="BA488">
            <v>170.5</v>
          </cell>
          <cell r="BB488">
            <v>173.91</v>
          </cell>
          <cell r="BC488">
            <v>156.86000000000001</v>
          </cell>
          <cell r="BD488">
            <v>119</v>
          </cell>
          <cell r="BE488">
            <v>133.66999999999999</v>
          </cell>
          <cell r="BF488">
            <v>138.44</v>
          </cell>
          <cell r="BG488">
            <v>143.21</v>
          </cell>
          <cell r="BH488">
            <v>147.99</v>
          </cell>
          <cell r="BI488">
            <v>152.76</v>
          </cell>
          <cell r="BJ488">
            <v>157.54</v>
          </cell>
          <cell r="BK488">
            <v>162.31</v>
          </cell>
          <cell r="BL488">
            <v>167.09</v>
          </cell>
          <cell r="BM488">
            <v>171.86</v>
          </cell>
          <cell r="BN488">
            <v>176.64</v>
          </cell>
          <cell r="BO488">
            <v>181.41</v>
          </cell>
          <cell r="BP488">
            <v>186.18</v>
          </cell>
          <cell r="BQ488">
            <v>190.96</v>
          </cell>
          <cell r="BR488">
            <v>195.73</v>
          </cell>
          <cell r="BS488">
            <v>200.51</v>
          </cell>
          <cell r="BT488">
            <v>205.28</v>
          </cell>
          <cell r="BU488">
            <v>210.06</v>
          </cell>
          <cell r="BV488">
            <v>214.83</v>
          </cell>
          <cell r="BW488">
            <v>219.6</v>
          </cell>
          <cell r="BX488">
            <v>224.38</v>
          </cell>
          <cell r="BY488">
            <v>229.15</v>
          </cell>
          <cell r="BZ488">
            <v>233.93</v>
          </cell>
          <cell r="CA488">
            <v>238.7</v>
          </cell>
          <cell r="CB488">
            <v>243.48</v>
          </cell>
          <cell r="CC488">
            <v>219.6</v>
          </cell>
        </row>
        <row r="489">
          <cell r="AD489">
            <v>120</v>
          </cell>
          <cell r="AE489">
            <v>96.27</v>
          </cell>
          <cell r="AF489">
            <v>99.71</v>
          </cell>
          <cell r="AG489">
            <v>103.15</v>
          </cell>
          <cell r="AH489">
            <v>106.59</v>
          </cell>
          <cell r="AI489">
            <v>110.03</v>
          </cell>
          <cell r="AJ489">
            <v>113.47</v>
          </cell>
          <cell r="AK489">
            <v>116.91</v>
          </cell>
          <cell r="AL489">
            <v>120.35</v>
          </cell>
          <cell r="AM489">
            <v>123.79</v>
          </cell>
          <cell r="AN489">
            <v>127.23</v>
          </cell>
          <cell r="AO489">
            <v>130.66</v>
          </cell>
          <cell r="AP489">
            <v>134.1</v>
          </cell>
          <cell r="AQ489">
            <v>137.54</v>
          </cell>
          <cell r="AR489">
            <v>140.97999999999999</v>
          </cell>
          <cell r="AS489">
            <v>144.41999999999999</v>
          </cell>
          <cell r="AT489">
            <v>147.86000000000001</v>
          </cell>
          <cell r="AU489">
            <v>151.30000000000001</v>
          </cell>
          <cell r="AV489">
            <v>154.74</v>
          </cell>
          <cell r="AW489">
            <v>158.18</v>
          </cell>
          <cell r="AX489">
            <v>161.61000000000001</v>
          </cell>
          <cell r="AY489">
            <v>165.05</v>
          </cell>
          <cell r="AZ489">
            <v>168.49</v>
          </cell>
          <cell r="BA489">
            <v>171.93</v>
          </cell>
          <cell r="BB489">
            <v>175.37</v>
          </cell>
          <cell r="BC489">
            <v>158.18</v>
          </cell>
          <cell r="BD489">
            <v>120</v>
          </cell>
          <cell r="BE489">
            <v>134.78</v>
          </cell>
          <cell r="BF489">
            <v>139.6</v>
          </cell>
          <cell r="BG489">
            <v>144.41</v>
          </cell>
          <cell r="BH489">
            <v>149.22999999999999</v>
          </cell>
          <cell r="BI489">
            <v>154.04</v>
          </cell>
          <cell r="BJ489">
            <v>157.86000000000001</v>
          </cell>
          <cell r="BK489">
            <v>163.66999999999999</v>
          </cell>
          <cell r="BL489">
            <v>168.49</v>
          </cell>
          <cell r="BM489">
            <v>173.3</v>
          </cell>
          <cell r="BN489">
            <v>178.12</v>
          </cell>
          <cell r="BO489">
            <v>182.93</v>
          </cell>
          <cell r="BP489">
            <v>187.74</v>
          </cell>
          <cell r="BQ489">
            <v>192.56</v>
          </cell>
          <cell r="BR489">
            <v>197.37</v>
          </cell>
          <cell r="BS489">
            <v>202.19</v>
          </cell>
          <cell r="BT489">
            <v>207</v>
          </cell>
          <cell r="BU489">
            <v>211.82</v>
          </cell>
          <cell r="BV489">
            <v>216.63</v>
          </cell>
          <cell r="BW489">
            <v>221.45</v>
          </cell>
          <cell r="BX489">
            <v>226.26</v>
          </cell>
          <cell r="BY489">
            <v>231.07</v>
          </cell>
          <cell r="BZ489">
            <v>235.89</v>
          </cell>
          <cell r="CA489">
            <v>240.7</v>
          </cell>
          <cell r="CB489">
            <v>245.52</v>
          </cell>
          <cell r="CC489">
            <v>221.45</v>
          </cell>
        </row>
        <row r="490">
          <cell r="AD490">
            <v>121</v>
          </cell>
          <cell r="AE490">
            <v>97.07</v>
          </cell>
          <cell r="AF490">
            <v>100.54</v>
          </cell>
          <cell r="AG490">
            <v>104.01</v>
          </cell>
          <cell r="AH490">
            <v>107.48</v>
          </cell>
          <cell r="AI490">
            <v>110.94</v>
          </cell>
          <cell r="AJ490">
            <v>114.41</v>
          </cell>
          <cell r="AK490">
            <v>117.88</v>
          </cell>
          <cell r="AL490">
            <v>121.35</v>
          </cell>
          <cell r="AM490">
            <v>124.82</v>
          </cell>
          <cell r="AN490">
            <v>128.28</v>
          </cell>
          <cell r="AO490">
            <v>131.75</v>
          </cell>
          <cell r="AP490">
            <v>135.22</v>
          </cell>
          <cell r="AQ490">
            <v>138.69</v>
          </cell>
          <cell r="AR490">
            <v>142.15</v>
          </cell>
          <cell r="AS490">
            <v>145.62</v>
          </cell>
          <cell r="AT490">
            <v>149.09</v>
          </cell>
          <cell r="AU490">
            <v>152.56</v>
          </cell>
          <cell r="AV490">
            <v>156.02000000000001</v>
          </cell>
          <cell r="AW490">
            <v>159.49</v>
          </cell>
          <cell r="AX490">
            <v>162.96</v>
          </cell>
          <cell r="AY490">
            <v>166.43</v>
          </cell>
          <cell r="AZ490">
            <v>169.89</v>
          </cell>
          <cell r="BA490">
            <v>173.36</v>
          </cell>
          <cell r="BB490">
            <v>176.83</v>
          </cell>
          <cell r="BC490">
            <v>159.49</v>
          </cell>
          <cell r="BD490">
            <v>121</v>
          </cell>
          <cell r="BE490">
            <v>135.9</v>
          </cell>
          <cell r="BF490">
            <v>140.76</v>
          </cell>
          <cell r="BG490">
            <v>145.61000000000001</v>
          </cell>
          <cell r="BH490">
            <v>150.47</v>
          </cell>
          <cell r="BI490">
            <v>155.32</v>
          </cell>
          <cell r="BJ490">
            <v>160.18</v>
          </cell>
          <cell r="BK490">
            <v>165.03</v>
          </cell>
          <cell r="BL490">
            <v>169.89</v>
          </cell>
          <cell r="BM490">
            <v>174.74</v>
          </cell>
          <cell r="BN490">
            <v>179.6</v>
          </cell>
          <cell r="BO490">
            <v>184.45</v>
          </cell>
          <cell r="BP490">
            <v>189.31</v>
          </cell>
          <cell r="BQ490">
            <v>194.16</v>
          </cell>
          <cell r="BR490">
            <v>199.01</v>
          </cell>
          <cell r="BS490">
            <v>203.87</v>
          </cell>
          <cell r="BT490">
            <v>208.72</v>
          </cell>
          <cell r="BU490">
            <v>213.58</v>
          </cell>
          <cell r="BV490">
            <v>218.43</v>
          </cell>
          <cell r="BW490">
            <v>223.29</v>
          </cell>
          <cell r="BX490">
            <v>228.14</v>
          </cell>
          <cell r="BY490">
            <v>233</v>
          </cell>
          <cell r="BZ490">
            <v>237.85</v>
          </cell>
          <cell r="CA490">
            <v>242.71</v>
          </cell>
          <cell r="CB490">
            <v>247.56</v>
          </cell>
          <cell r="CC490">
            <v>223.29</v>
          </cell>
        </row>
        <row r="491">
          <cell r="AD491">
            <v>122</v>
          </cell>
          <cell r="AE491">
            <v>97.87</v>
          </cell>
          <cell r="AF491">
            <v>101.37</v>
          </cell>
          <cell r="AG491">
            <v>104.87</v>
          </cell>
          <cell r="AH491">
            <v>108.36</v>
          </cell>
          <cell r="AI491">
            <v>111.86</v>
          </cell>
          <cell r="AJ491">
            <v>115.36</v>
          </cell>
          <cell r="AK491">
            <v>118.85</v>
          </cell>
          <cell r="AL491">
            <v>122.35</v>
          </cell>
          <cell r="AM491">
            <v>125.84</v>
          </cell>
          <cell r="AN491">
            <v>129.34</v>
          </cell>
          <cell r="AO491">
            <v>132.84</v>
          </cell>
          <cell r="AP491">
            <v>136.33000000000001</v>
          </cell>
          <cell r="AQ491">
            <v>139.83000000000001</v>
          </cell>
          <cell r="AR491">
            <v>143.33000000000001</v>
          </cell>
          <cell r="AS491">
            <v>146.82</v>
          </cell>
          <cell r="AT491">
            <v>150.32</v>
          </cell>
          <cell r="AU491">
            <v>153.81</v>
          </cell>
          <cell r="AV491">
            <v>157.31</v>
          </cell>
          <cell r="AW491">
            <v>160.81</v>
          </cell>
          <cell r="AX491">
            <v>164.3</v>
          </cell>
          <cell r="AY491">
            <v>167.8</v>
          </cell>
          <cell r="AZ491">
            <v>171.3</v>
          </cell>
          <cell r="BA491">
            <v>174.79</v>
          </cell>
          <cell r="BB491">
            <v>178.29</v>
          </cell>
          <cell r="BC491">
            <v>160.81</v>
          </cell>
          <cell r="BD491">
            <v>122</v>
          </cell>
          <cell r="BE491">
            <v>137.02000000000001</v>
          </cell>
          <cell r="BF491">
            <v>141.91999999999999</v>
          </cell>
          <cell r="BG491">
            <v>146.81</v>
          </cell>
          <cell r="BH491">
            <v>151.71</v>
          </cell>
          <cell r="BI491">
            <v>156.6</v>
          </cell>
          <cell r="BJ491">
            <v>161.5</v>
          </cell>
          <cell r="BK491">
            <v>166.39</v>
          </cell>
          <cell r="BL491">
            <v>171.29</v>
          </cell>
          <cell r="BM491">
            <v>176.18</v>
          </cell>
          <cell r="BN491">
            <v>181.08</v>
          </cell>
          <cell r="BO491">
            <v>185.97</v>
          </cell>
          <cell r="BP491">
            <v>190.87</v>
          </cell>
          <cell r="BQ491">
            <v>195.76</v>
          </cell>
          <cell r="BR491">
            <v>200.66</v>
          </cell>
          <cell r="BS491">
            <v>205.55</v>
          </cell>
          <cell r="BT491">
            <v>210.45</v>
          </cell>
          <cell r="BU491">
            <v>215.34</v>
          </cell>
          <cell r="BV491">
            <v>220.23</v>
          </cell>
          <cell r="BW491">
            <v>225.13</v>
          </cell>
          <cell r="BX491">
            <v>230.02</v>
          </cell>
          <cell r="BY491">
            <v>234.92</v>
          </cell>
          <cell r="BZ491">
            <v>239.81</v>
          </cell>
          <cell r="CA491">
            <v>244.71</v>
          </cell>
          <cell r="CB491">
            <v>249.6</v>
          </cell>
          <cell r="CC491">
            <v>225.13</v>
          </cell>
        </row>
        <row r="492">
          <cell r="AD492">
            <v>123</v>
          </cell>
          <cell r="AE492">
            <v>98.67</v>
          </cell>
          <cell r="AF492">
            <v>102.2</v>
          </cell>
          <cell r="AG492">
            <v>105.72</v>
          </cell>
          <cell r="AH492">
            <v>109.25</v>
          </cell>
          <cell r="AI492">
            <v>112.77</v>
          </cell>
          <cell r="AJ492">
            <v>116.3</v>
          </cell>
          <cell r="AK492">
            <v>119.82</v>
          </cell>
          <cell r="AL492">
            <v>123.35</v>
          </cell>
          <cell r="AM492">
            <v>126.87</v>
          </cell>
          <cell r="AN492">
            <v>130.4</v>
          </cell>
          <cell r="AO492">
            <v>133.91999999999999</v>
          </cell>
          <cell r="AP492">
            <v>137.44999999999999</v>
          </cell>
          <cell r="AQ492">
            <v>140.97</v>
          </cell>
          <cell r="AR492">
            <v>144.5</v>
          </cell>
          <cell r="AS492">
            <v>148.02000000000001</v>
          </cell>
          <cell r="AT492">
            <v>151.55000000000001</v>
          </cell>
          <cell r="AU492">
            <v>155.07</v>
          </cell>
          <cell r="AV492">
            <v>158.6</v>
          </cell>
          <cell r="AW492">
            <v>162.12</v>
          </cell>
          <cell r="AX492">
            <v>165.65</v>
          </cell>
          <cell r="AY492">
            <v>169.17</v>
          </cell>
          <cell r="AZ492">
            <v>172.7</v>
          </cell>
          <cell r="BA492">
            <v>176.22</v>
          </cell>
          <cell r="BB492">
            <v>179.75</v>
          </cell>
          <cell r="BC492">
            <v>162.12</v>
          </cell>
          <cell r="BD492">
            <v>123</v>
          </cell>
          <cell r="BE492">
            <v>138.13999999999999</v>
          </cell>
          <cell r="BF492">
            <v>143.08000000000001</v>
          </cell>
          <cell r="BG492">
            <v>148.01</v>
          </cell>
          <cell r="BH492">
            <v>152.94999999999999</v>
          </cell>
          <cell r="BI492">
            <v>157.88</v>
          </cell>
          <cell r="BJ492">
            <v>162.82</v>
          </cell>
          <cell r="BK492">
            <v>167.75</v>
          </cell>
          <cell r="BL492">
            <v>172.69</v>
          </cell>
          <cell r="BM492">
            <v>177.62</v>
          </cell>
          <cell r="BN492">
            <v>182.56</v>
          </cell>
          <cell r="BO492">
            <v>187.49</v>
          </cell>
          <cell r="BP492">
            <v>192.43</v>
          </cell>
          <cell r="BQ492">
            <v>197.36</v>
          </cell>
          <cell r="BR492">
            <v>202.3</v>
          </cell>
          <cell r="BS492">
            <v>207.23</v>
          </cell>
          <cell r="BT492">
            <v>212.17</v>
          </cell>
          <cell r="BU492">
            <v>217.1</v>
          </cell>
          <cell r="BV492">
            <v>222.04</v>
          </cell>
          <cell r="BW492">
            <v>226.97</v>
          </cell>
          <cell r="BX492">
            <v>231.91</v>
          </cell>
          <cell r="BY492">
            <v>236.84</v>
          </cell>
          <cell r="BZ492">
            <v>241.78</v>
          </cell>
          <cell r="CA492">
            <v>246.71</v>
          </cell>
          <cell r="CB492">
            <v>251.65</v>
          </cell>
          <cell r="CC492">
            <v>226.97</v>
          </cell>
        </row>
        <row r="493">
          <cell r="AD493">
            <v>124</v>
          </cell>
          <cell r="AE493">
            <v>99.47</v>
          </cell>
          <cell r="AF493">
            <v>103.03</v>
          </cell>
          <cell r="AG493">
            <v>106.58</v>
          </cell>
          <cell r="AH493">
            <v>110.13</v>
          </cell>
          <cell r="AI493">
            <v>113.69</v>
          </cell>
          <cell r="AJ493">
            <v>117.24</v>
          </cell>
          <cell r="AK493">
            <v>120.79</v>
          </cell>
          <cell r="AL493">
            <v>124.35</v>
          </cell>
          <cell r="AM493">
            <v>127.9</v>
          </cell>
          <cell r="AN493">
            <v>131.46</v>
          </cell>
          <cell r="AO493">
            <v>135.01</v>
          </cell>
          <cell r="AP493">
            <v>138.56</v>
          </cell>
          <cell r="AQ493">
            <v>142.12</v>
          </cell>
          <cell r="AR493">
            <v>145.66999999999999</v>
          </cell>
          <cell r="AS493">
            <v>149.22</v>
          </cell>
          <cell r="AT493">
            <v>152.78</v>
          </cell>
          <cell r="AU493">
            <v>156.33000000000001</v>
          </cell>
          <cell r="AV493">
            <v>159.88</v>
          </cell>
          <cell r="AW493">
            <v>163.44</v>
          </cell>
          <cell r="AX493">
            <v>166.99</v>
          </cell>
          <cell r="AY493">
            <v>170.54</v>
          </cell>
          <cell r="AZ493">
            <v>174.1</v>
          </cell>
          <cell r="BA493">
            <v>177.65</v>
          </cell>
          <cell r="BB493">
            <v>181.21</v>
          </cell>
          <cell r="BC493">
            <v>163.44</v>
          </cell>
          <cell r="BD493">
            <v>124</v>
          </cell>
          <cell r="BE493">
            <v>139.26</v>
          </cell>
          <cell r="BF493">
            <v>144.24</v>
          </cell>
          <cell r="BG493">
            <v>149.21</v>
          </cell>
          <cell r="BH493">
            <v>154.19</v>
          </cell>
          <cell r="BI493">
            <v>159.16</v>
          </cell>
          <cell r="BJ493">
            <v>164.14</v>
          </cell>
          <cell r="BK493">
            <v>169.11</v>
          </cell>
          <cell r="BL493">
            <v>174.09</v>
          </cell>
          <cell r="BM493">
            <v>179.06</v>
          </cell>
          <cell r="BN493">
            <v>184.04</v>
          </cell>
          <cell r="BO493">
            <v>189.01</v>
          </cell>
          <cell r="BP493">
            <v>193.99</v>
          </cell>
          <cell r="BQ493">
            <v>198.96</v>
          </cell>
          <cell r="BR493">
            <v>203.94</v>
          </cell>
          <cell r="BS493">
            <v>208.91</v>
          </cell>
          <cell r="BT493">
            <v>213.89</v>
          </cell>
          <cell r="BU493">
            <v>218.86</v>
          </cell>
          <cell r="BV493">
            <v>223.84</v>
          </cell>
          <cell r="BW493">
            <v>228.81</v>
          </cell>
          <cell r="BX493">
            <v>233.79</v>
          </cell>
          <cell r="BY493">
            <v>238.76</v>
          </cell>
          <cell r="BZ493">
            <v>243.74</v>
          </cell>
          <cell r="CA493">
            <v>248.71</v>
          </cell>
          <cell r="CB493">
            <v>253.69</v>
          </cell>
          <cell r="CC493">
            <v>228.81</v>
          </cell>
        </row>
        <row r="494">
          <cell r="AD494">
            <v>125</v>
          </cell>
          <cell r="AE494">
            <v>100.27</v>
          </cell>
          <cell r="AF494">
            <v>103.86</v>
          </cell>
          <cell r="AG494">
            <v>107.44</v>
          </cell>
          <cell r="AH494">
            <v>111.02</v>
          </cell>
          <cell r="AI494">
            <v>114.6</v>
          </cell>
          <cell r="AJ494">
            <v>118.18</v>
          </cell>
          <cell r="AK494">
            <v>121.77</v>
          </cell>
          <cell r="AL494">
            <v>125.35</v>
          </cell>
          <cell r="AM494">
            <v>128.93</v>
          </cell>
          <cell r="AN494">
            <v>132.51</v>
          </cell>
          <cell r="AO494">
            <v>136.1</v>
          </cell>
          <cell r="AP494">
            <v>139.68</v>
          </cell>
          <cell r="AQ494">
            <v>143.26</v>
          </cell>
          <cell r="AR494">
            <v>146.84</v>
          </cell>
          <cell r="AS494">
            <v>150.41999999999999</v>
          </cell>
          <cell r="AT494">
            <v>154.01</v>
          </cell>
          <cell r="AU494">
            <v>157.59</v>
          </cell>
          <cell r="AV494">
            <v>161.16999999999999</v>
          </cell>
          <cell r="AW494">
            <v>164.75</v>
          </cell>
          <cell r="AX494">
            <v>168.34</v>
          </cell>
          <cell r="AY494">
            <v>171.92</v>
          </cell>
          <cell r="AZ494">
            <v>175.5</v>
          </cell>
          <cell r="BA494">
            <v>179.08</v>
          </cell>
          <cell r="BB494">
            <v>182.66</v>
          </cell>
          <cell r="BC494">
            <v>164.75</v>
          </cell>
          <cell r="BD494">
            <v>125</v>
          </cell>
          <cell r="BE494">
            <v>140.38</v>
          </cell>
          <cell r="BF494">
            <v>145.4</v>
          </cell>
          <cell r="BG494">
            <v>150.41</v>
          </cell>
          <cell r="BH494">
            <v>155.43</v>
          </cell>
          <cell r="BI494">
            <v>160.44</v>
          </cell>
          <cell r="BJ494">
            <v>165.46</v>
          </cell>
          <cell r="BK494">
            <v>170.47</v>
          </cell>
          <cell r="BL494">
            <v>175.49</v>
          </cell>
          <cell r="BM494">
            <v>180.5</v>
          </cell>
          <cell r="BN494">
            <v>185.52</v>
          </cell>
          <cell r="BO494">
            <v>190.53</v>
          </cell>
          <cell r="BP494">
            <v>195.55</v>
          </cell>
          <cell r="BQ494">
            <v>200.56</v>
          </cell>
          <cell r="BR494">
            <v>205.58</v>
          </cell>
          <cell r="BS494">
            <v>210.59</v>
          </cell>
          <cell r="BT494">
            <v>215.61</v>
          </cell>
          <cell r="BU494">
            <v>220.62</v>
          </cell>
          <cell r="BV494">
            <v>225.64</v>
          </cell>
          <cell r="BW494">
            <v>230.65</v>
          </cell>
          <cell r="BX494">
            <v>235.67</v>
          </cell>
          <cell r="BY494">
            <v>240.68</v>
          </cell>
          <cell r="BZ494">
            <v>245.7</v>
          </cell>
          <cell r="CA494">
            <v>250.71</v>
          </cell>
          <cell r="CB494">
            <v>255.73</v>
          </cell>
          <cell r="CC494">
            <v>230.65</v>
          </cell>
        </row>
        <row r="495">
          <cell r="AD495">
            <v>126</v>
          </cell>
          <cell r="AE495">
            <v>101.07</v>
          </cell>
          <cell r="AF495">
            <v>104.68</v>
          </cell>
          <cell r="AG495">
            <v>108.29</v>
          </cell>
          <cell r="AH495">
            <v>111.91</v>
          </cell>
          <cell r="AI495">
            <v>115.52</v>
          </cell>
          <cell r="AJ495">
            <v>119.12</v>
          </cell>
          <cell r="AK495">
            <v>122.74</v>
          </cell>
          <cell r="AL495">
            <v>126.35</v>
          </cell>
          <cell r="AM495">
            <v>129.96</v>
          </cell>
          <cell r="AN495">
            <v>133.57</v>
          </cell>
          <cell r="AO495">
            <v>137.18</v>
          </cell>
          <cell r="AP495">
            <v>140.79</v>
          </cell>
          <cell r="AQ495">
            <v>144.4</v>
          </cell>
          <cell r="AR495">
            <v>148.01</v>
          </cell>
          <cell r="AS495">
            <v>151.63</v>
          </cell>
          <cell r="AT495">
            <v>155.24</v>
          </cell>
          <cell r="AU495">
            <v>158.85</v>
          </cell>
          <cell r="AV495">
            <v>162.46</v>
          </cell>
          <cell r="AW495">
            <v>166.07</v>
          </cell>
          <cell r="AX495">
            <v>169.68</v>
          </cell>
          <cell r="AY495">
            <v>173.29</v>
          </cell>
          <cell r="AZ495">
            <v>176.9</v>
          </cell>
          <cell r="BA495">
            <v>180.51</v>
          </cell>
          <cell r="BB495">
            <v>184.12</v>
          </cell>
          <cell r="BC495">
            <v>166.07</v>
          </cell>
          <cell r="BD495">
            <v>126</v>
          </cell>
          <cell r="BE495">
            <v>141.5</v>
          </cell>
          <cell r="BF495">
            <v>146.56</v>
          </cell>
          <cell r="BG495">
            <v>151.61000000000001</v>
          </cell>
          <cell r="BH495">
            <v>156.66999999999999</v>
          </cell>
          <cell r="BI495">
            <v>161.72</v>
          </cell>
          <cell r="BJ495">
            <v>166.78</v>
          </cell>
          <cell r="BK495">
            <v>171.83</v>
          </cell>
          <cell r="BL495">
            <v>176.89</v>
          </cell>
          <cell r="BM495">
            <v>181.94</v>
          </cell>
          <cell r="BN495">
            <v>187</v>
          </cell>
          <cell r="BO495">
            <v>192.05</v>
          </cell>
          <cell r="BP495">
            <v>197.11</v>
          </cell>
          <cell r="BQ495">
            <v>202.16</v>
          </cell>
          <cell r="BR495">
            <v>207.22</v>
          </cell>
          <cell r="BS495">
            <v>212.27</v>
          </cell>
          <cell r="BT495">
            <v>217.33</v>
          </cell>
          <cell r="BU495">
            <v>222.39</v>
          </cell>
          <cell r="BV495">
            <v>227.44</v>
          </cell>
          <cell r="BW495">
            <v>232.5</v>
          </cell>
          <cell r="BX495">
            <v>237.55</v>
          </cell>
          <cell r="BY495">
            <v>242.61</v>
          </cell>
          <cell r="BZ495">
            <v>247.66</v>
          </cell>
          <cell r="CA495">
            <v>252.72</v>
          </cell>
          <cell r="CB495">
            <v>257.77</v>
          </cell>
          <cell r="CC495">
            <v>232.5</v>
          </cell>
        </row>
        <row r="496">
          <cell r="AD496">
            <v>127</v>
          </cell>
          <cell r="AE496">
            <v>101.87</v>
          </cell>
          <cell r="AF496">
            <v>105.51</v>
          </cell>
          <cell r="AG496">
            <v>109.15</v>
          </cell>
          <cell r="AH496">
            <v>112.79</v>
          </cell>
          <cell r="AI496">
            <v>116.43</v>
          </cell>
          <cell r="AJ496">
            <v>120.07</v>
          </cell>
          <cell r="AK496">
            <v>123.71</v>
          </cell>
          <cell r="AL496">
            <v>127.35</v>
          </cell>
          <cell r="AM496">
            <v>130.99</v>
          </cell>
          <cell r="AN496">
            <v>134.63</v>
          </cell>
          <cell r="AO496">
            <v>138.27000000000001</v>
          </cell>
          <cell r="AP496">
            <v>141.91</v>
          </cell>
          <cell r="AQ496">
            <v>145.55000000000001</v>
          </cell>
          <cell r="AR496">
            <v>149.19</v>
          </cell>
          <cell r="AS496">
            <v>152.83000000000001</v>
          </cell>
          <cell r="AT496">
            <v>156.47</v>
          </cell>
          <cell r="AU496">
            <v>160.1</v>
          </cell>
          <cell r="AV496">
            <v>163.74</v>
          </cell>
          <cell r="AW496">
            <v>167.38</v>
          </cell>
          <cell r="AX496">
            <v>171.02</v>
          </cell>
          <cell r="AY496">
            <v>174.66</v>
          </cell>
          <cell r="AZ496">
            <v>178.3</v>
          </cell>
          <cell r="BA496">
            <v>181.94</v>
          </cell>
          <cell r="BB496">
            <v>185.58</v>
          </cell>
          <cell r="BC496">
            <v>167.38</v>
          </cell>
          <cell r="BD496">
            <v>127</v>
          </cell>
          <cell r="BE496">
            <v>142.62</v>
          </cell>
          <cell r="BF496">
            <v>147.72</v>
          </cell>
          <cell r="BG496">
            <v>152.81</v>
          </cell>
          <cell r="BH496">
            <v>157.94</v>
          </cell>
          <cell r="BI496">
            <v>163</v>
          </cell>
          <cell r="BJ496">
            <v>168.1</v>
          </cell>
          <cell r="BK496">
            <v>173.19</v>
          </cell>
          <cell r="BL496">
            <v>178.29</v>
          </cell>
          <cell r="BM496">
            <v>183.38</v>
          </cell>
          <cell r="BN496">
            <v>188.48</v>
          </cell>
          <cell r="BO496">
            <v>193.57</v>
          </cell>
          <cell r="BP496">
            <v>198.67</v>
          </cell>
          <cell r="BQ496">
            <v>203.77</v>
          </cell>
          <cell r="BR496">
            <v>208.86</v>
          </cell>
          <cell r="BS496">
            <v>213.96</v>
          </cell>
          <cell r="BT496">
            <v>219.05</v>
          </cell>
          <cell r="BU496">
            <v>224.15</v>
          </cell>
          <cell r="BV496">
            <v>229.24</v>
          </cell>
          <cell r="BW496">
            <v>234.34</v>
          </cell>
          <cell r="BX496">
            <v>239.43</v>
          </cell>
          <cell r="BY496">
            <v>244.53</v>
          </cell>
          <cell r="BZ496">
            <v>249.62</v>
          </cell>
          <cell r="CA496">
            <v>254.72</v>
          </cell>
          <cell r="CB496">
            <v>259.81</v>
          </cell>
          <cell r="CC496">
            <v>234.34</v>
          </cell>
        </row>
        <row r="497">
          <cell r="AD497">
            <v>128</v>
          </cell>
          <cell r="AE497">
            <v>102.67</v>
          </cell>
          <cell r="AF497">
            <v>106.34</v>
          </cell>
          <cell r="AG497">
            <v>110.01</v>
          </cell>
          <cell r="AH497">
            <v>113.68</v>
          </cell>
          <cell r="AI497">
            <v>117.34</v>
          </cell>
          <cell r="AJ497">
            <v>121.01</v>
          </cell>
          <cell r="AK497">
            <v>124.68</v>
          </cell>
          <cell r="AL497">
            <v>128.35</v>
          </cell>
          <cell r="AM497">
            <v>132.02000000000001</v>
          </cell>
          <cell r="AN497">
            <v>135.69</v>
          </cell>
          <cell r="AO497">
            <v>139.35</v>
          </cell>
          <cell r="AP497">
            <v>143.02000000000001</v>
          </cell>
          <cell r="AQ497">
            <v>146.69</v>
          </cell>
          <cell r="AR497">
            <v>150.36000000000001</v>
          </cell>
          <cell r="AS497">
            <v>154.03</v>
          </cell>
          <cell r="AT497">
            <v>157.69</v>
          </cell>
          <cell r="AU497">
            <v>161.36000000000001</v>
          </cell>
          <cell r="AV497">
            <v>165.03</v>
          </cell>
          <cell r="AW497">
            <v>168.7</v>
          </cell>
          <cell r="AX497">
            <v>172.37</v>
          </cell>
          <cell r="AY497">
            <v>176.04</v>
          </cell>
          <cell r="AZ497">
            <v>179.7</v>
          </cell>
          <cell r="BA497">
            <v>183.37</v>
          </cell>
          <cell r="BB497">
            <v>187.04</v>
          </cell>
          <cell r="BC497">
            <v>168.7</v>
          </cell>
          <cell r="BD497">
            <v>128</v>
          </cell>
          <cell r="BE497">
            <v>143.74</v>
          </cell>
          <cell r="BF497">
            <v>148.88</v>
          </cell>
          <cell r="BG497">
            <v>154.01</v>
          </cell>
          <cell r="BH497">
            <v>159.15</v>
          </cell>
          <cell r="BI497">
            <v>164.28</v>
          </cell>
          <cell r="BJ497">
            <v>169.42</v>
          </cell>
          <cell r="BK497">
            <v>174.55</v>
          </cell>
          <cell r="BL497">
            <v>179.69</v>
          </cell>
          <cell r="BM497">
            <v>184.82</v>
          </cell>
          <cell r="BN497">
            <v>189.96</v>
          </cell>
          <cell r="BO497">
            <v>195.1</v>
          </cell>
          <cell r="BP497">
            <v>200.23</v>
          </cell>
          <cell r="BQ497">
            <v>205.37</v>
          </cell>
          <cell r="BR497">
            <v>210.5</v>
          </cell>
          <cell r="BS497">
            <v>215.64</v>
          </cell>
          <cell r="BT497">
            <v>220.77</v>
          </cell>
          <cell r="BU497">
            <v>225.91</v>
          </cell>
          <cell r="BV497">
            <v>231.04</v>
          </cell>
          <cell r="BW497">
            <v>236.18</v>
          </cell>
          <cell r="BX497">
            <v>241.31</v>
          </cell>
          <cell r="BY497">
            <v>246.45</v>
          </cell>
          <cell r="BZ497">
            <v>251.59</v>
          </cell>
          <cell r="CA497">
            <v>256.72000000000003</v>
          </cell>
          <cell r="CB497">
            <v>261.86</v>
          </cell>
          <cell r="CC497">
            <v>236.18</v>
          </cell>
        </row>
        <row r="498">
          <cell r="AD498">
            <v>129</v>
          </cell>
          <cell r="AE498">
            <v>103.47</v>
          </cell>
          <cell r="AF498">
            <v>107.17</v>
          </cell>
          <cell r="AG498">
            <v>110.87</v>
          </cell>
          <cell r="AH498">
            <v>114.56</v>
          </cell>
          <cell r="AI498">
            <v>118.26</v>
          </cell>
          <cell r="AJ498">
            <v>121.96</v>
          </cell>
          <cell r="AK498">
            <v>125.65</v>
          </cell>
          <cell r="AL498">
            <v>129.35</v>
          </cell>
          <cell r="AM498">
            <v>133.05000000000001</v>
          </cell>
          <cell r="AN498">
            <v>136.74</v>
          </cell>
          <cell r="AO498">
            <v>140.44</v>
          </cell>
          <cell r="AP498">
            <v>144.13999999999999</v>
          </cell>
          <cell r="AQ498">
            <v>147.83000000000001</v>
          </cell>
          <cell r="AR498">
            <v>151.53</v>
          </cell>
          <cell r="AS498">
            <v>155.22999999999999</v>
          </cell>
          <cell r="AT498">
            <v>158.91999999999999</v>
          </cell>
          <cell r="AU498">
            <v>162.62</v>
          </cell>
          <cell r="AV498">
            <v>166.32</v>
          </cell>
          <cell r="AW498">
            <v>170.01</v>
          </cell>
          <cell r="AX498">
            <v>173.71</v>
          </cell>
          <cell r="AY498">
            <v>177.41</v>
          </cell>
          <cell r="AZ498">
            <v>181.11</v>
          </cell>
          <cell r="BA498">
            <v>184.8</v>
          </cell>
          <cell r="BB498">
            <v>188.5</v>
          </cell>
          <cell r="BC498">
            <v>170.01</v>
          </cell>
          <cell r="BD498">
            <v>129</v>
          </cell>
          <cell r="BE498">
            <v>144.86000000000001</v>
          </cell>
          <cell r="BF498">
            <v>150.04</v>
          </cell>
          <cell r="BG498">
            <v>155.21</v>
          </cell>
          <cell r="BH498">
            <v>160.38999999999999</v>
          </cell>
          <cell r="BI498">
            <v>165.56</v>
          </cell>
          <cell r="BJ498">
            <v>170.74</v>
          </cell>
          <cell r="BK498">
            <v>175.91</v>
          </cell>
          <cell r="BL498">
            <v>181.09</v>
          </cell>
          <cell r="BM498">
            <v>186.27</v>
          </cell>
          <cell r="BN498">
            <v>191.44</v>
          </cell>
          <cell r="BO498">
            <v>196.62</v>
          </cell>
          <cell r="BP498">
            <v>201.79</v>
          </cell>
          <cell r="BQ498">
            <v>206.97</v>
          </cell>
          <cell r="BR498">
            <v>212.14</v>
          </cell>
          <cell r="BS498">
            <v>217.32</v>
          </cell>
          <cell r="BT498">
            <v>222.49</v>
          </cell>
          <cell r="BU498">
            <v>227.67</v>
          </cell>
          <cell r="BV498">
            <v>232.85</v>
          </cell>
          <cell r="BW498">
            <v>238.02</v>
          </cell>
          <cell r="BX498">
            <v>243.2</v>
          </cell>
          <cell r="BY498">
            <v>248.37</v>
          </cell>
          <cell r="BZ498">
            <v>253.55</v>
          </cell>
          <cell r="CA498">
            <v>258.72000000000003</v>
          </cell>
          <cell r="CB498">
            <v>263.89999999999998</v>
          </cell>
          <cell r="CC498">
            <v>238.02</v>
          </cell>
        </row>
        <row r="499">
          <cell r="AD499">
            <v>130</v>
          </cell>
          <cell r="AE499">
            <v>104.27</v>
          </cell>
          <cell r="AF499">
            <v>108</v>
          </cell>
          <cell r="AG499">
            <v>111.72</v>
          </cell>
          <cell r="AH499">
            <v>115.45</v>
          </cell>
          <cell r="AI499">
            <v>119.17</v>
          </cell>
          <cell r="AJ499">
            <v>122.9</v>
          </cell>
          <cell r="AK499">
            <v>126.62</v>
          </cell>
          <cell r="AL499">
            <v>130.35</v>
          </cell>
          <cell r="AM499">
            <v>134.08000000000001</v>
          </cell>
          <cell r="AN499">
            <v>137.80000000000001</v>
          </cell>
          <cell r="AO499">
            <v>141.53</v>
          </cell>
          <cell r="AP499">
            <v>145.25</v>
          </cell>
          <cell r="AQ499">
            <v>148.97999999999999</v>
          </cell>
          <cell r="AR499">
            <v>152.69999999999999</v>
          </cell>
          <cell r="AS499">
            <v>156.43</v>
          </cell>
          <cell r="AT499">
            <v>160.15</v>
          </cell>
          <cell r="AU499">
            <v>163.88</v>
          </cell>
          <cell r="AV499">
            <v>167.6</v>
          </cell>
          <cell r="AW499">
            <v>171.33</v>
          </cell>
          <cell r="AX499">
            <v>175.06</v>
          </cell>
          <cell r="AY499">
            <v>178.78</v>
          </cell>
          <cell r="AZ499">
            <v>182.51</v>
          </cell>
          <cell r="BA499">
            <v>186.23</v>
          </cell>
          <cell r="BB499">
            <v>189.96</v>
          </cell>
          <cell r="BC499">
            <v>171.33</v>
          </cell>
          <cell r="BD499">
            <v>130</v>
          </cell>
          <cell r="BE499">
            <v>145.97999999999999</v>
          </cell>
          <cell r="BF499">
            <v>151.19999999999999</v>
          </cell>
          <cell r="BG499">
            <v>156.41</v>
          </cell>
          <cell r="BH499">
            <v>161.63</v>
          </cell>
          <cell r="BI499">
            <v>166.84</v>
          </cell>
          <cell r="BJ499">
            <v>172.06</v>
          </cell>
          <cell r="BK499">
            <v>177.27</v>
          </cell>
          <cell r="BL499">
            <v>182.49</v>
          </cell>
          <cell r="BM499">
            <v>187.71</v>
          </cell>
          <cell r="BN499">
            <v>192.92</v>
          </cell>
          <cell r="BO499">
            <v>198.14</v>
          </cell>
          <cell r="BP499">
            <v>203.35</v>
          </cell>
          <cell r="BQ499">
            <v>208.57</v>
          </cell>
          <cell r="BR499">
            <v>213.78</v>
          </cell>
          <cell r="BS499">
            <v>219</v>
          </cell>
          <cell r="BT499">
            <v>224.22</v>
          </cell>
          <cell r="BU499">
            <v>229.43</v>
          </cell>
          <cell r="BV499">
            <v>234.65</v>
          </cell>
          <cell r="BW499">
            <v>239.86</v>
          </cell>
          <cell r="BX499">
            <v>245.08</v>
          </cell>
          <cell r="BY499">
            <v>250.29</v>
          </cell>
          <cell r="BZ499">
            <v>255.51</v>
          </cell>
          <cell r="CA499">
            <v>260.73</v>
          </cell>
          <cell r="CB499">
            <v>265.94</v>
          </cell>
          <cell r="CC499">
            <v>239.86</v>
          </cell>
        </row>
        <row r="500">
          <cell r="AD500">
            <v>131</v>
          </cell>
          <cell r="AE500">
            <v>105.07</v>
          </cell>
          <cell r="AF500">
            <v>108.82</v>
          </cell>
          <cell r="AG500">
            <v>112.58</v>
          </cell>
          <cell r="AH500">
            <v>116.33</v>
          </cell>
          <cell r="AI500">
            <v>120.09</v>
          </cell>
          <cell r="AJ500">
            <v>123.84</v>
          </cell>
          <cell r="AK500">
            <v>127.6</v>
          </cell>
          <cell r="AL500">
            <v>131.35</v>
          </cell>
          <cell r="AM500">
            <v>135.1</v>
          </cell>
          <cell r="AN500">
            <v>138.86000000000001</v>
          </cell>
          <cell r="AO500">
            <v>142.61000000000001</v>
          </cell>
          <cell r="AP500">
            <v>146.37</v>
          </cell>
          <cell r="AQ500">
            <v>150.12</v>
          </cell>
          <cell r="AR500">
            <v>153.88</v>
          </cell>
          <cell r="AS500">
            <v>157.63</v>
          </cell>
          <cell r="AT500">
            <v>161.38</v>
          </cell>
          <cell r="AU500">
            <v>165.14</v>
          </cell>
          <cell r="AV500">
            <v>168.89</v>
          </cell>
          <cell r="AW500">
            <v>172.65</v>
          </cell>
          <cell r="AX500">
            <v>176.4</v>
          </cell>
          <cell r="AY500">
            <v>180.15</v>
          </cell>
          <cell r="AZ500">
            <v>183.91</v>
          </cell>
          <cell r="BA500">
            <v>187.66</v>
          </cell>
          <cell r="BB500">
            <v>191.42</v>
          </cell>
          <cell r="BC500">
            <v>172.65</v>
          </cell>
          <cell r="BD500">
            <v>131</v>
          </cell>
          <cell r="BE500">
            <v>147.1</v>
          </cell>
          <cell r="BF500">
            <v>152.35</v>
          </cell>
          <cell r="BG500">
            <v>157.61000000000001</v>
          </cell>
          <cell r="BH500">
            <v>162.87</v>
          </cell>
          <cell r="BI500">
            <v>168.12</v>
          </cell>
          <cell r="BJ500">
            <v>173.38</v>
          </cell>
          <cell r="BK500">
            <v>178.63</v>
          </cell>
          <cell r="BL500">
            <v>183.89</v>
          </cell>
          <cell r="BM500">
            <v>189.15</v>
          </cell>
          <cell r="BN500">
            <v>194.4</v>
          </cell>
          <cell r="BO500">
            <v>199.66</v>
          </cell>
          <cell r="BP500">
            <v>204.91</v>
          </cell>
          <cell r="BQ500">
            <v>210.17</v>
          </cell>
          <cell r="BR500">
            <v>215.42</v>
          </cell>
          <cell r="BS500">
            <v>220.68</v>
          </cell>
          <cell r="BT500">
            <v>225.94</v>
          </cell>
          <cell r="BU500">
            <v>231.19</v>
          </cell>
          <cell r="BV500">
            <v>236.45</v>
          </cell>
          <cell r="BW500">
            <v>241.7</v>
          </cell>
          <cell r="BX500">
            <v>246.96</v>
          </cell>
          <cell r="BY500">
            <v>252.22</v>
          </cell>
          <cell r="BZ500">
            <v>257.47000000000003</v>
          </cell>
          <cell r="CA500">
            <v>262.73</v>
          </cell>
          <cell r="CB500">
            <v>267.98</v>
          </cell>
          <cell r="CC500">
            <v>241.7</v>
          </cell>
        </row>
        <row r="501">
          <cell r="AD501">
            <v>132</v>
          </cell>
          <cell r="AE501">
            <v>105.87</v>
          </cell>
          <cell r="AF501">
            <v>109.65</v>
          </cell>
          <cell r="AG501">
            <v>113.44</v>
          </cell>
          <cell r="AH501">
            <v>117.22</v>
          </cell>
          <cell r="AI501">
            <v>121</v>
          </cell>
          <cell r="AJ501">
            <v>124.78</v>
          </cell>
          <cell r="AK501">
            <v>128.57</v>
          </cell>
          <cell r="AL501">
            <v>132.35</v>
          </cell>
          <cell r="AM501">
            <v>136.13</v>
          </cell>
          <cell r="AN501">
            <v>139.91999999999999</v>
          </cell>
          <cell r="AO501">
            <v>143.69999999999999</v>
          </cell>
          <cell r="AP501">
            <v>147.47999999999999</v>
          </cell>
          <cell r="AQ501">
            <v>151.26</v>
          </cell>
          <cell r="AR501">
            <v>155.05000000000001</v>
          </cell>
          <cell r="AS501">
            <v>158.83000000000001</v>
          </cell>
          <cell r="AT501">
            <v>162.61000000000001</v>
          </cell>
          <cell r="AU501">
            <v>166.4</v>
          </cell>
          <cell r="AV501">
            <v>170.18</v>
          </cell>
          <cell r="AW501">
            <v>173.96</v>
          </cell>
          <cell r="AX501">
            <v>177.74</v>
          </cell>
          <cell r="AY501">
            <v>181.53</v>
          </cell>
          <cell r="AZ501">
            <v>185.31</v>
          </cell>
          <cell r="BA501">
            <v>189.09</v>
          </cell>
          <cell r="BB501">
            <v>192.88</v>
          </cell>
          <cell r="BC501">
            <v>173.96</v>
          </cell>
          <cell r="BD501">
            <v>132</v>
          </cell>
          <cell r="BE501">
            <v>148.22</v>
          </cell>
          <cell r="BF501">
            <v>153.51</v>
          </cell>
          <cell r="BG501">
            <v>158.81</v>
          </cell>
          <cell r="BH501">
            <v>164.11</v>
          </cell>
          <cell r="BI501">
            <v>169.4</v>
          </cell>
          <cell r="BJ501">
            <v>174.7</v>
          </cell>
          <cell r="BK501">
            <v>179.99</v>
          </cell>
          <cell r="BL501">
            <v>185.29</v>
          </cell>
          <cell r="BM501">
            <v>190.59</v>
          </cell>
          <cell r="BN501">
            <v>195.88</v>
          </cell>
          <cell r="BO501">
            <v>201.18</v>
          </cell>
          <cell r="BP501">
            <v>206.47</v>
          </cell>
          <cell r="BQ501">
            <v>211.77</v>
          </cell>
          <cell r="BR501">
            <v>217.07</v>
          </cell>
          <cell r="BS501">
            <v>222.36</v>
          </cell>
          <cell r="BT501">
            <v>227.66</v>
          </cell>
          <cell r="BU501">
            <v>232.95</v>
          </cell>
          <cell r="BV501">
            <v>238.25</v>
          </cell>
          <cell r="BW501">
            <v>243.55</v>
          </cell>
          <cell r="BX501">
            <v>248.84</v>
          </cell>
          <cell r="BY501">
            <v>254.14</v>
          </cell>
          <cell r="BZ501">
            <v>259.43</v>
          </cell>
          <cell r="CA501">
            <v>264.73</v>
          </cell>
          <cell r="CB501">
            <v>270.02999999999997</v>
          </cell>
          <cell r="CC501">
            <v>243.55</v>
          </cell>
        </row>
        <row r="502">
          <cell r="AD502">
            <v>133</v>
          </cell>
          <cell r="AE502">
            <v>106.67</v>
          </cell>
          <cell r="AF502">
            <v>110.48</v>
          </cell>
          <cell r="AG502">
            <v>114.29</v>
          </cell>
          <cell r="AH502">
            <v>118.1</v>
          </cell>
          <cell r="AI502">
            <v>121.92</v>
          </cell>
          <cell r="AJ502">
            <v>125.73</v>
          </cell>
          <cell r="AK502">
            <v>129.54</v>
          </cell>
          <cell r="AL502">
            <v>133.35</v>
          </cell>
          <cell r="AM502">
            <v>137.16</v>
          </cell>
          <cell r="AN502">
            <v>140.97</v>
          </cell>
          <cell r="AO502">
            <v>144.79</v>
          </cell>
          <cell r="AP502">
            <v>148.6</v>
          </cell>
          <cell r="AQ502">
            <v>152.41</v>
          </cell>
          <cell r="AR502">
            <v>156.22</v>
          </cell>
          <cell r="AS502">
            <v>160.03</v>
          </cell>
          <cell r="AT502">
            <v>163.84</v>
          </cell>
          <cell r="AU502">
            <v>167.65</v>
          </cell>
          <cell r="AV502">
            <v>171.47</v>
          </cell>
          <cell r="AW502">
            <v>175.28</v>
          </cell>
          <cell r="AX502">
            <v>179.09</v>
          </cell>
          <cell r="AY502">
            <v>182.9</v>
          </cell>
          <cell r="AZ502">
            <v>186.71</v>
          </cell>
          <cell r="BA502">
            <v>190.52</v>
          </cell>
          <cell r="BB502">
            <v>194.33</v>
          </cell>
          <cell r="BC502">
            <v>175.28</v>
          </cell>
          <cell r="BD502">
            <v>133</v>
          </cell>
          <cell r="BE502">
            <v>149.34</v>
          </cell>
          <cell r="BF502">
            <v>154.66999999999999</v>
          </cell>
          <cell r="BG502">
            <v>160.01</v>
          </cell>
          <cell r="BH502">
            <v>165.35</v>
          </cell>
          <cell r="BI502">
            <v>170.68</v>
          </cell>
          <cell r="BJ502">
            <v>176.02</v>
          </cell>
          <cell r="BK502">
            <v>181.35</v>
          </cell>
          <cell r="BL502">
            <v>186.69</v>
          </cell>
          <cell r="BM502">
            <v>192.03</v>
          </cell>
          <cell r="BN502">
            <v>197.36</v>
          </cell>
          <cell r="BO502">
            <v>202.7</v>
          </cell>
          <cell r="BP502">
            <v>208.03</v>
          </cell>
          <cell r="BQ502">
            <v>213.37</v>
          </cell>
          <cell r="BR502">
            <v>218.71</v>
          </cell>
          <cell r="BS502">
            <v>224.04</v>
          </cell>
          <cell r="BT502">
            <v>229.38</v>
          </cell>
          <cell r="BU502">
            <v>234.72</v>
          </cell>
          <cell r="BV502">
            <v>240.05</v>
          </cell>
          <cell r="BW502">
            <v>245.39</v>
          </cell>
          <cell r="BX502">
            <v>250.72</v>
          </cell>
          <cell r="BY502">
            <v>256.06</v>
          </cell>
          <cell r="BZ502">
            <v>261.39999999999998</v>
          </cell>
          <cell r="CA502">
            <v>266.73</v>
          </cell>
          <cell r="CB502">
            <v>272.07</v>
          </cell>
          <cell r="CC502">
            <v>245.39</v>
          </cell>
        </row>
        <row r="503">
          <cell r="AD503">
            <v>134</v>
          </cell>
          <cell r="AE503">
            <v>407.47</v>
          </cell>
          <cell r="AF503">
            <v>111.31</v>
          </cell>
          <cell r="AG503">
            <v>115.15</v>
          </cell>
          <cell r="AH503">
            <v>118.99</v>
          </cell>
          <cell r="AI503">
            <v>122.83</v>
          </cell>
          <cell r="AJ503">
            <v>126.67</v>
          </cell>
          <cell r="AK503">
            <v>130.51</v>
          </cell>
          <cell r="AL503">
            <v>134.35</v>
          </cell>
          <cell r="AM503">
            <v>138.19</v>
          </cell>
          <cell r="AN503">
            <v>142.03</v>
          </cell>
          <cell r="AO503">
            <v>145.87</v>
          </cell>
          <cell r="AP503">
            <v>149.71</v>
          </cell>
          <cell r="AQ503">
            <v>153.55000000000001</v>
          </cell>
          <cell r="AR503">
            <v>157.38999999999999</v>
          </cell>
          <cell r="AS503">
            <v>161.22999999999999</v>
          </cell>
          <cell r="AT503">
            <v>165.07</v>
          </cell>
          <cell r="AU503">
            <v>168.91</v>
          </cell>
          <cell r="AV503">
            <v>172.75</v>
          </cell>
          <cell r="AW503">
            <v>176.59</v>
          </cell>
          <cell r="AX503">
            <v>180.43</v>
          </cell>
          <cell r="AY503">
            <v>184.27</v>
          </cell>
          <cell r="AZ503">
            <v>188.11</v>
          </cell>
          <cell r="BA503">
            <v>191.95</v>
          </cell>
          <cell r="BB503">
            <v>195.79</v>
          </cell>
          <cell r="BC503">
            <v>176.59</v>
          </cell>
          <cell r="BD503">
            <v>134</v>
          </cell>
          <cell r="BE503">
            <v>150.46</v>
          </cell>
          <cell r="BF503">
            <v>155.83000000000001</v>
          </cell>
          <cell r="BG503">
            <v>161.21</v>
          </cell>
          <cell r="BH503">
            <v>166.59</v>
          </cell>
          <cell r="BI503">
            <v>171.96</v>
          </cell>
          <cell r="BJ503">
            <v>177.34</v>
          </cell>
          <cell r="BK503">
            <v>182.71</v>
          </cell>
          <cell r="BL503">
            <v>188.09</v>
          </cell>
          <cell r="BM503">
            <v>193.47</v>
          </cell>
          <cell r="BN503">
            <v>198.84</v>
          </cell>
          <cell r="BO503">
            <v>204.22</v>
          </cell>
          <cell r="BP503">
            <v>209.6</v>
          </cell>
          <cell r="BQ503">
            <v>214.97</v>
          </cell>
          <cell r="BR503">
            <v>220.35</v>
          </cell>
          <cell r="BS503">
            <v>225.72</v>
          </cell>
          <cell r="BT503">
            <v>231.1</v>
          </cell>
          <cell r="BU503">
            <v>236.48</v>
          </cell>
          <cell r="BV503">
            <v>241.85</v>
          </cell>
          <cell r="BW503">
            <v>247.23</v>
          </cell>
          <cell r="BX503">
            <v>252.61</v>
          </cell>
          <cell r="BY503">
            <v>257.98</v>
          </cell>
          <cell r="BZ503">
            <v>263.36</v>
          </cell>
          <cell r="CA503">
            <v>268.73</v>
          </cell>
          <cell r="CB503">
            <v>274.11</v>
          </cell>
          <cell r="CC503">
            <v>247.23</v>
          </cell>
        </row>
        <row r="504">
          <cell r="AD504">
            <v>135</v>
          </cell>
          <cell r="AE504">
            <v>108.27</v>
          </cell>
          <cell r="AF504">
            <v>112.14</v>
          </cell>
          <cell r="AG504">
            <v>116.01</v>
          </cell>
          <cell r="AH504">
            <v>119.88</v>
          </cell>
          <cell r="AI504">
            <v>123.74</v>
          </cell>
          <cell r="AJ504">
            <v>127.61</v>
          </cell>
          <cell r="AK504">
            <v>131.47999999999999</v>
          </cell>
          <cell r="AL504">
            <v>135.35</v>
          </cell>
          <cell r="AM504">
            <v>139.22</v>
          </cell>
          <cell r="AN504">
            <v>143.09</v>
          </cell>
          <cell r="AO504">
            <v>146.96</v>
          </cell>
          <cell r="AP504">
            <v>150.83000000000001</v>
          </cell>
          <cell r="AQ504">
            <v>154.69999999999999</v>
          </cell>
          <cell r="AR504">
            <v>158.56</v>
          </cell>
          <cell r="AS504">
            <v>162.43</v>
          </cell>
          <cell r="AT504">
            <v>166.3</v>
          </cell>
          <cell r="AU504">
            <v>170.17</v>
          </cell>
          <cell r="AV504">
            <v>174.04</v>
          </cell>
          <cell r="AW504">
            <v>177.91</v>
          </cell>
          <cell r="AX504">
            <v>181.78</v>
          </cell>
          <cell r="AY504">
            <v>185.65</v>
          </cell>
          <cell r="AZ504">
            <v>189.51</v>
          </cell>
          <cell r="BA504">
            <v>193.38</v>
          </cell>
          <cell r="BB504">
            <v>197.25</v>
          </cell>
          <cell r="BC504">
            <v>177.91</v>
          </cell>
          <cell r="BD504">
            <v>135</v>
          </cell>
          <cell r="BE504">
            <v>151.58000000000001</v>
          </cell>
          <cell r="BF504">
            <v>156.99</v>
          </cell>
          <cell r="BG504">
            <v>162.41</v>
          </cell>
          <cell r="BH504">
            <v>167.83</v>
          </cell>
          <cell r="BI504">
            <v>173.24</v>
          </cell>
          <cell r="BJ504">
            <v>178.66</v>
          </cell>
          <cell r="BK504">
            <v>184.07</v>
          </cell>
          <cell r="BL504">
            <v>189.49</v>
          </cell>
          <cell r="BM504">
            <v>194.91</v>
          </cell>
          <cell r="BN504">
            <v>200.32</v>
          </cell>
          <cell r="BO504">
            <v>205.74</v>
          </cell>
          <cell r="BP504">
            <v>211.16</v>
          </cell>
          <cell r="BQ504">
            <v>216.57</v>
          </cell>
          <cell r="BR504">
            <v>221.99</v>
          </cell>
          <cell r="BS504">
            <v>227.41</v>
          </cell>
          <cell r="BT504">
            <v>232.82</v>
          </cell>
          <cell r="BU504">
            <v>238.24</v>
          </cell>
          <cell r="BV504">
            <v>243.65</v>
          </cell>
          <cell r="BW504">
            <v>249.07</v>
          </cell>
          <cell r="BX504">
            <v>254.49</v>
          </cell>
          <cell r="BY504">
            <v>259.89999999999998</v>
          </cell>
          <cell r="BZ504">
            <v>265.32</v>
          </cell>
          <cell r="CA504">
            <v>270.74</v>
          </cell>
          <cell r="CB504">
            <v>276.14999999999998</v>
          </cell>
          <cell r="CC504">
            <v>249.07</v>
          </cell>
        </row>
        <row r="505">
          <cell r="AD505">
            <v>136</v>
          </cell>
          <cell r="AE505">
            <v>109.07</v>
          </cell>
          <cell r="AF505">
            <v>112.97</v>
          </cell>
          <cell r="AG505">
            <v>116.86</v>
          </cell>
          <cell r="AH505">
            <v>120.76</v>
          </cell>
          <cell r="AI505">
            <v>124.66</v>
          </cell>
          <cell r="AJ505">
            <v>128.56</v>
          </cell>
          <cell r="AK505">
            <v>132.44999999999999</v>
          </cell>
          <cell r="AL505">
            <v>136.35</v>
          </cell>
          <cell r="AM505">
            <v>140.25</v>
          </cell>
          <cell r="AN505">
            <v>144.15</v>
          </cell>
          <cell r="AO505">
            <v>148.04</v>
          </cell>
          <cell r="AP505">
            <v>151.94</v>
          </cell>
          <cell r="AQ505">
            <v>155.84</v>
          </cell>
          <cell r="AR505">
            <v>159.74</v>
          </cell>
          <cell r="AS505">
            <v>163.63</v>
          </cell>
          <cell r="AT505">
            <v>167.53</v>
          </cell>
          <cell r="AU505">
            <v>171.43</v>
          </cell>
          <cell r="AV505">
            <v>175.33</v>
          </cell>
          <cell r="AW505">
            <v>179.22</v>
          </cell>
          <cell r="AX505">
            <v>183.12</v>
          </cell>
          <cell r="AY505">
            <v>187.02</v>
          </cell>
          <cell r="AZ505">
            <v>190.92</v>
          </cell>
          <cell r="BA505">
            <v>194.81</v>
          </cell>
          <cell r="BB505">
            <v>198.71</v>
          </cell>
          <cell r="BC505">
            <v>179.22</v>
          </cell>
          <cell r="BD505">
            <v>136</v>
          </cell>
          <cell r="BE505">
            <v>152.69999999999999</v>
          </cell>
          <cell r="BF505">
            <v>158.15</v>
          </cell>
          <cell r="BG505">
            <v>163.61000000000001</v>
          </cell>
          <cell r="BH505">
            <v>169.07</v>
          </cell>
          <cell r="BI505">
            <v>174.52</v>
          </cell>
          <cell r="BJ505">
            <v>179.98</v>
          </cell>
          <cell r="BK505">
            <v>185.43</v>
          </cell>
          <cell r="BL505">
            <v>190.89</v>
          </cell>
          <cell r="BM505">
            <v>196.35</v>
          </cell>
          <cell r="BN505">
            <v>201.8</v>
          </cell>
          <cell r="BO505">
            <v>207.26</v>
          </cell>
          <cell r="BP505">
            <v>212.72</v>
          </cell>
          <cell r="BQ505">
            <v>218.17</v>
          </cell>
          <cell r="BR505">
            <v>223.63</v>
          </cell>
          <cell r="BS505">
            <v>229.09</v>
          </cell>
          <cell r="BT505">
            <v>234.54</v>
          </cell>
          <cell r="BU505">
            <v>240</v>
          </cell>
          <cell r="BV505">
            <v>245.46</v>
          </cell>
          <cell r="BW505">
            <v>250.91</v>
          </cell>
          <cell r="BX505">
            <v>256.37</v>
          </cell>
          <cell r="BY505">
            <v>261.83</v>
          </cell>
          <cell r="BZ505">
            <v>267.27999999999997</v>
          </cell>
          <cell r="CA505">
            <v>272.74</v>
          </cell>
          <cell r="CB505">
            <v>278.19</v>
          </cell>
          <cell r="CC505">
            <v>250.91</v>
          </cell>
        </row>
        <row r="506">
          <cell r="AD506">
            <v>137</v>
          </cell>
          <cell r="AE506">
            <v>109.87</v>
          </cell>
          <cell r="AF506">
            <v>113.79</v>
          </cell>
          <cell r="AG506">
            <v>117.72</v>
          </cell>
          <cell r="AH506">
            <v>121.65</v>
          </cell>
          <cell r="AI506">
            <v>125.57</v>
          </cell>
          <cell r="AJ506">
            <v>129.5</v>
          </cell>
          <cell r="AK506">
            <v>133.43</v>
          </cell>
          <cell r="AL506">
            <v>137.35</v>
          </cell>
          <cell r="AM506">
            <v>141.28</v>
          </cell>
          <cell r="AN506">
            <v>145.19999999999999</v>
          </cell>
          <cell r="AO506">
            <v>149.13</v>
          </cell>
          <cell r="AP506">
            <v>153.06</v>
          </cell>
          <cell r="AQ506">
            <v>156.97999999999999</v>
          </cell>
          <cell r="AR506">
            <v>160.91</v>
          </cell>
          <cell r="AS506">
            <v>164.83</v>
          </cell>
          <cell r="AT506">
            <v>168.76</v>
          </cell>
          <cell r="AU506">
            <v>172.69</v>
          </cell>
          <cell r="AV506">
            <v>176.61</v>
          </cell>
          <cell r="AW506">
            <v>180.54</v>
          </cell>
          <cell r="AX506">
            <v>184.46</v>
          </cell>
          <cell r="AY506">
            <v>188.39</v>
          </cell>
          <cell r="AZ506">
            <v>192.32</v>
          </cell>
          <cell r="BA506">
            <v>196.24</v>
          </cell>
          <cell r="BB506">
            <v>200.17</v>
          </cell>
          <cell r="BC506">
            <v>180.54</v>
          </cell>
          <cell r="BD506">
            <v>137</v>
          </cell>
          <cell r="BE506">
            <v>153.82</v>
          </cell>
          <cell r="BF506">
            <v>159.31</v>
          </cell>
          <cell r="BG506">
            <v>164.81</v>
          </cell>
          <cell r="BH506">
            <v>170.31</v>
          </cell>
          <cell r="BI506">
            <v>175.8</v>
          </cell>
          <cell r="BJ506">
            <v>181.3</v>
          </cell>
          <cell r="BK506">
            <v>186.8</v>
          </cell>
          <cell r="BL506">
            <v>192.29</v>
          </cell>
          <cell r="BM506">
            <v>197.79</v>
          </cell>
          <cell r="BN506">
            <v>203.29</v>
          </cell>
          <cell r="BO506">
            <v>208.78</v>
          </cell>
          <cell r="BP506">
            <v>214.28</v>
          </cell>
          <cell r="BQ506">
            <v>219.77</v>
          </cell>
          <cell r="BR506">
            <v>225.27</v>
          </cell>
          <cell r="BS506">
            <v>230.77</v>
          </cell>
          <cell r="BT506">
            <v>236.26</v>
          </cell>
          <cell r="BU506">
            <v>241.76</v>
          </cell>
          <cell r="BV506">
            <v>247.26</v>
          </cell>
          <cell r="BW506">
            <v>252.75</v>
          </cell>
          <cell r="BX506">
            <v>258.25</v>
          </cell>
          <cell r="BY506">
            <v>263.75</v>
          </cell>
          <cell r="BZ506">
            <v>269.24</v>
          </cell>
          <cell r="CA506">
            <v>274.74</v>
          </cell>
          <cell r="CB506">
            <v>280.24</v>
          </cell>
          <cell r="CC506">
            <v>252.75</v>
          </cell>
        </row>
        <row r="507">
          <cell r="AD507">
            <v>138</v>
          </cell>
          <cell r="AE507">
            <v>110.67</v>
          </cell>
          <cell r="AF507">
            <v>114.62</v>
          </cell>
          <cell r="AG507">
            <v>118.58</v>
          </cell>
          <cell r="AH507">
            <v>122.53</v>
          </cell>
          <cell r="AI507">
            <v>126.49</v>
          </cell>
          <cell r="AJ507">
            <v>130.44</v>
          </cell>
          <cell r="AK507">
            <v>134.4</v>
          </cell>
          <cell r="AL507">
            <v>138.35</v>
          </cell>
          <cell r="AM507">
            <v>142.31</v>
          </cell>
          <cell r="AN507">
            <v>146.26</v>
          </cell>
          <cell r="AO507">
            <v>150.22</v>
          </cell>
          <cell r="AP507">
            <v>154.16999999999999</v>
          </cell>
          <cell r="AQ507">
            <v>158.13</v>
          </cell>
          <cell r="AR507">
            <v>162.08000000000001</v>
          </cell>
          <cell r="AS507">
            <v>166.04</v>
          </cell>
          <cell r="AT507">
            <v>169.99</v>
          </cell>
          <cell r="AU507">
            <v>173.94</v>
          </cell>
          <cell r="AV507">
            <v>177.9</v>
          </cell>
          <cell r="AW507">
            <v>181.85</v>
          </cell>
          <cell r="AX507">
            <v>185.81</v>
          </cell>
          <cell r="AY507">
            <v>189.76</v>
          </cell>
          <cell r="AZ507">
            <v>193.72</v>
          </cell>
          <cell r="BA507">
            <v>197.67</v>
          </cell>
          <cell r="BB507">
            <v>201.63</v>
          </cell>
          <cell r="BC507">
            <v>181.85</v>
          </cell>
          <cell r="BD507">
            <v>138</v>
          </cell>
          <cell r="BE507">
            <v>154.94</v>
          </cell>
          <cell r="BF507">
            <v>160.47</v>
          </cell>
          <cell r="BG507">
            <v>166.01</v>
          </cell>
          <cell r="BH507">
            <v>171.55</v>
          </cell>
          <cell r="BI507">
            <v>177.08</v>
          </cell>
          <cell r="BJ507">
            <v>182.62</v>
          </cell>
          <cell r="BK507">
            <v>188.16</v>
          </cell>
          <cell r="BL507">
            <v>193.69</v>
          </cell>
          <cell r="BM507">
            <v>199.23</v>
          </cell>
          <cell r="BN507">
            <v>204.77</v>
          </cell>
          <cell r="BO507">
            <v>210.3</v>
          </cell>
          <cell r="BP507">
            <v>215.84</v>
          </cell>
          <cell r="BQ507">
            <v>221.38</v>
          </cell>
          <cell r="BR507">
            <v>226.91</v>
          </cell>
          <cell r="BS507">
            <v>232.45</v>
          </cell>
          <cell r="BT507">
            <v>237.99</v>
          </cell>
          <cell r="BU507">
            <v>243.52</v>
          </cell>
          <cell r="BV507">
            <v>249.06</v>
          </cell>
          <cell r="BW507">
            <v>254.6</v>
          </cell>
          <cell r="BX507">
            <v>260.13</v>
          </cell>
          <cell r="BY507">
            <v>265.67</v>
          </cell>
          <cell r="BZ507">
            <v>271.20999999999998</v>
          </cell>
          <cell r="CA507">
            <v>276.74</v>
          </cell>
          <cell r="CB507">
            <v>282.27999999999997</v>
          </cell>
          <cell r="CC507">
            <v>254.59</v>
          </cell>
        </row>
        <row r="508">
          <cell r="AD508">
            <v>139</v>
          </cell>
          <cell r="AE508">
            <v>111.47</v>
          </cell>
          <cell r="AF508">
            <v>115.45</v>
          </cell>
          <cell r="AG508">
            <v>119.43</v>
          </cell>
          <cell r="AH508">
            <v>123.42</v>
          </cell>
          <cell r="AI508">
            <v>127.4</v>
          </cell>
          <cell r="AJ508">
            <v>131.38</v>
          </cell>
          <cell r="AK508">
            <v>135.37</v>
          </cell>
          <cell r="AL508">
            <v>139.35</v>
          </cell>
          <cell r="AM508">
            <v>143.34</v>
          </cell>
          <cell r="AN508">
            <v>147.32</v>
          </cell>
          <cell r="AO508">
            <v>151.30000000000001</v>
          </cell>
          <cell r="AP508">
            <v>155.29</v>
          </cell>
          <cell r="AQ508">
            <v>159.27000000000001</v>
          </cell>
          <cell r="AR508">
            <v>163.25</v>
          </cell>
          <cell r="AS508">
            <v>167.24</v>
          </cell>
          <cell r="AT508">
            <v>171.22</v>
          </cell>
          <cell r="AU508">
            <v>175.2</v>
          </cell>
          <cell r="AV508">
            <v>179.19</v>
          </cell>
          <cell r="AW508">
            <v>183.17</v>
          </cell>
          <cell r="AX508">
            <v>187.15</v>
          </cell>
          <cell r="AY508">
            <v>191.14</v>
          </cell>
          <cell r="AZ508">
            <v>195.12</v>
          </cell>
          <cell r="BA508">
            <v>199.1</v>
          </cell>
          <cell r="BB508">
            <v>203.09</v>
          </cell>
          <cell r="BC508">
            <v>183.17</v>
          </cell>
          <cell r="BD508">
            <v>139</v>
          </cell>
          <cell r="BE508">
            <v>156.05000000000001</v>
          </cell>
          <cell r="BF508">
            <v>161.63</v>
          </cell>
          <cell r="BG508">
            <v>167.21</v>
          </cell>
          <cell r="BH508">
            <v>172.79</v>
          </cell>
          <cell r="BI508">
            <v>178.36</v>
          </cell>
          <cell r="BJ508">
            <v>183.94</v>
          </cell>
          <cell r="BK508">
            <v>189.52</v>
          </cell>
          <cell r="BL508">
            <v>195.09</v>
          </cell>
          <cell r="BM508">
            <v>200.67</v>
          </cell>
          <cell r="BN508">
            <v>206.25</v>
          </cell>
          <cell r="BO508">
            <v>211.82</v>
          </cell>
          <cell r="BP508">
            <v>217.4</v>
          </cell>
          <cell r="BQ508">
            <v>222.98</v>
          </cell>
          <cell r="BR508">
            <v>228.55</v>
          </cell>
          <cell r="BS508">
            <v>234.13</v>
          </cell>
          <cell r="BT508">
            <v>239.71</v>
          </cell>
          <cell r="BU508">
            <v>245.28</v>
          </cell>
          <cell r="BV508">
            <v>250.86</v>
          </cell>
          <cell r="BW508">
            <v>256.44</v>
          </cell>
          <cell r="BX508">
            <v>262.01</v>
          </cell>
          <cell r="BY508">
            <v>267.58999999999997</v>
          </cell>
          <cell r="BZ508">
            <v>273.17</v>
          </cell>
          <cell r="CA508">
            <v>278.74</v>
          </cell>
          <cell r="CB508">
            <v>284.32</v>
          </cell>
          <cell r="CC508">
            <v>256.44</v>
          </cell>
        </row>
        <row r="509">
          <cell r="AD509">
            <v>140</v>
          </cell>
          <cell r="AE509">
            <v>112.27</v>
          </cell>
          <cell r="AF509">
            <v>116.28</v>
          </cell>
          <cell r="AG509">
            <v>120.29</v>
          </cell>
          <cell r="AH509">
            <v>124.3</v>
          </cell>
          <cell r="AI509">
            <v>128.32</v>
          </cell>
          <cell r="AJ509">
            <v>132.33000000000001</v>
          </cell>
          <cell r="AK509">
            <v>136.34</v>
          </cell>
          <cell r="AL509">
            <v>140.35</v>
          </cell>
          <cell r="AM509">
            <v>144.36000000000001</v>
          </cell>
          <cell r="AN509">
            <v>148.38</v>
          </cell>
          <cell r="AO509">
            <v>152.38999999999999</v>
          </cell>
          <cell r="AP509">
            <v>156.4</v>
          </cell>
          <cell r="AQ509">
            <v>160.41</v>
          </cell>
          <cell r="AR509">
            <v>164.42</v>
          </cell>
          <cell r="AS509">
            <v>168.44</v>
          </cell>
          <cell r="AT509">
            <v>172.45</v>
          </cell>
          <cell r="AU509">
            <v>176.46</v>
          </cell>
          <cell r="AV509">
            <v>180.47</v>
          </cell>
          <cell r="AW509">
            <v>184.49</v>
          </cell>
          <cell r="AX509">
            <v>188.5</v>
          </cell>
          <cell r="AY509">
            <v>192.51</v>
          </cell>
          <cell r="AZ509">
            <v>196.52</v>
          </cell>
          <cell r="BA509">
            <v>200.53</v>
          </cell>
          <cell r="BB509">
            <v>204.55</v>
          </cell>
          <cell r="BC509">
            <v>184.48</v>
          </cell>
          <cell r="BD509">
            <v>140</v>
          </cell>
          <cell r="BE509">
            <v>157.16999999999999</v>
          </cell>
          <cell r="BF509">
            <v>162.79</v>
          </cell>
          <cell r="BG509">
            <v>168.41</v>
          </cell>
          <cell r="BH509">
            <v>174.02</v>
          </cell>
          <cell r="BI509">
            <v>179.64</v>
          </cell>
          <cell r="BJ509">
            <v>185.26</v>
          </cell>
          <cell r="BK509">
            <v>190.88</v>
          </cell>
          <cell r="BL509">
            <v>196.49</v>
          </cell>
          <cell r="BM509">
            <v>202.11</v>
          </cell>
          <cell r="BN509">
            <v>207.73</v>
          </cell>
          <cell r="BO509">
            <v>213.34</v>
          </cell>
          <cell r="BP509">
            <v>218.96</v>
          </cell>
          <cell r="BQ509">
            <v>224.58</v>
          </cell>
          <cell r="BR509">
            <v>230.19</v>
          </cell>
          <cell r="BS509">
            <v>235.81</v>
          </cell>
          <cell r="BT509">
            <v>241.43</v>
          </cell>
          <cell r="BU509">
            <v>247.05</v>
          </cell>
          <cell r="BV509">
            <v>252.66</v>
          </cell>
          <cell r="BW509">
            <v>258.27999999999997</v>
          </cell>
          <cell r="BX509">
            <v>263.89999999999998</v>
          </cell>
          <cell r="BY509">
            <v>269.51</v>
          </cell>
          <cell r="BZ509">
            <v>275.13</v>
          </cell>
          <cell r="CA509">
            <v>280.75</v>
          </cell>
          <cell r="CB509">
            <v>286.36</v>
          </cell>
          <cell r="CC509">
            <v>258.27999999999997</v>
          </cell>
        </row>
        <row r="510">
          <cell r="AD510">
            <v>141</v>
          </cell>
          <cell r="AE510">
            <v>113.07</v>
          </cell>
          <cell r="AF510">
            <v>117.11</v>
          </cell>
          <cell r="AG510">
            <v>121.15</v>
          </cell>
          <cell r="AH510">
            <v>125.19</v>
          </cell>
          <cell r="AI510">
            <v>129.22999999999999</v>
          </cell>
          <cell r="AJ510">
            <v>133.27000000000001</v>
          </cell>
          <cell r="AK510">
            <v>137.31</v>
          </cell>
          <cell r="AL510">
            <v>141.35</v>
          </cell>
          <cell r="AM510">
            <v>145.38999999999999</v>
          </cell>
          <cell r="AN510">
            <v>149.43</v>
          </cell>
          <cell r="AO510">
            <v>153.47</v>
          </cell>
          <cell r="AP510">
            <v>157.52000000000001</v>
          </cell>
          <cell r="AQ510">
            <v>161.56</v>
          </cell>
          <cell r="AR510">
            <v>165.6</v>
          </cell>
          <cell r="AS510">
            <v>169.64</v>
          </cell>
          <cell r="AT510">
            <v>173.68</v>
          </cell>
          <cell r="AU510">
            <v>177.72</v>
          </cell>
          <cell r="AV510">
            <v>181.76</v>
          </cell>
          <cell r="AW510">
            <v>185.8</v>
          </cell>
          <cell r="AX510">
            <v>189.84</v>
          </cell>
          <cell r="AY510">
            <v>193.88</v>
          </cell>
          <cell r="AZ510">
            <v>197.92</v>
          </cell>
          <cell r="BA510">
            <v>201.96</v>
          </cell>
          <cell r="BB510">
            <v>206</v>
          </cell>
          <cell r="BC510">
            <v>185.8</v>
          </cell>
          <cell r="BD510">
            <v>141</v>
          </cell>
          <cell r="BE510">
            <v>158.29</v>
          </cell>
          <cell r="BF510">
            <v>163.95</v>
          </cell>
          <cell r="BG510">
            <v>169.61</v>
          </cell>
          <cell r="BH510">
            <v>175.26</v>
          </cell>
          <cell r="BI510">
            <v>180.92</v>
          </cell>
          <cell r="BJ510">
            <v>186.58</v>
          </cell>
          <cell r="BK510">
            <v>192.24</v>
          </cell>
          <cell r="BL510">
            <v>197.89</v>
          </cell>
          <cell r="BM510">
            <v>203.55</v>
          </cell>
          <cell r="BN510">
            <v>209.21</v>
          </cell>
          <cell r="BO510">
            <v>214.86</v>
          </cell>
          <cell r="BP510">
            <v>220.52</v>
          </cell>
          <cell r="BQ510">
            <v>226.18</v>
          </cell>
          <cell r="BR510">
            <v>231.84</v>
          </cell>
          <cell r="BS510">
            <v>237.49</v>
          </cell>
          <cell r="BT510">
            <v>243.15</v>
          </cell>
          <cell r="BU510">
            <v>248.81</v>
          </cell>
          <cell r="BV510">
            <v>254.46</v>
          </cell>
          <cell r="BW510">
            <v>260.12</v>
          </cell>
          <cell r="BX510">
            <v>265.77999999999997</v>
          </cell>
          <cell r="BY510">
            <v>271.43</v>
          </cell>
          <cell r="BZ510">
            <v>277.08999999999997</v>
          </cell>
          <cell r="CA510">
            <v>282.75</v>
          </cell>
          <cell r="CB510">
            <v>288.41000000000003</v>
          </cell>
          <cell r="CC510">
            <v>260.12</v>
          </cell>
        </row>
        <row r="511">
          <cell r="AD511">
            <v>142</v>
          </cell>
          <cell r="AE511">
            <v>113.87</v>
          </cell>
          <cell r="AF511">
            <v>117.94</v>
          </cell>
          <cell r="AG511">
            <v>122.01</v>
          </cell>
          <cell r="AH511">
            <v>126.07</v>
          </cell>
          <cell r="AI511">
            <v>130.13999999999999</v>
          </cell>
          <cell r="AJ511">
            <v>134.21</v>
          </cell>
          <cell r="AK511">
            <v>138.28</v>
          </cell>
          <cell r="AL511">
            <v>142.35</v>
          </cell>
          <cell r="AM511">
            <v>146.41999999999999</v>
          </cell>
          <cell r="AN511">
            <v>150.49</v>
          </cell>
          <cell r="AO511">
            <v>154.56</v>
          </cell>
          <cell r="AP511">
            <v>158.63</v>
          </cell>
          <cell r="AQ511">
            <v>162.69999999999999</v>
          </cell>
          <cell r="AR511">
            <v>166.77</v>
          </cell>
          <cell r="AS511">
            <v>170.84</v>
          </cell>
          <cell r="AT511">
            <v>174.91</v>
          </cell>
          <cell r="AU511">
            <v>178.98</v>
          </cell>
          <cell r="AV511">
            <v>183.05</v>
          </cell>
          <cell r="AW511">
            <v>187.12</v>
          </cell>
          <cell r="AX511">
            <v>191.19</v>
          </cell>
          <cell r="AY511">
            <v>195.25</v>
          </cell>
          <cell r="AZ511">
            <v>199.32</v>
          </cell>
          <cell r="BA511">
            <v>203.39</v>
          </cell>
          <cell r="BB511">
            <v>207.46</v>
          </cell>
          <cell r="BC511">
            <v>187.12</v>
          </cell>
          <cell r="BD511">
            <v>142</v>
          </cell>
          <cell r="BE511">
            <v>159.41</v>
          </cell>
          <cell r="BF511">
            <v>165.11</v>
          </cell>
          <cell r="BG511">
            <v>170.81</v>
          </cell>
          <cell r="BH511">
            <v>176.5</v>
          </cell>
          <cell r="BI511">
            <v>182.2</v>
          </cell>
          <cell r="BJ511">
            <v>187.9</v>
          </cell>
          <cell r="BK511">
            <v>193.6</v>
          </cell>
          <cell r="BL511">
            <v>199.29</v>
          </cell>
          <cell r="BM511">
            <v>204.99</v>
          </cell>
          <cell r="BN511">
            <v>210.69</v>
          </cell>
          <cell r="BO511">
            <v>216.39</v>
          </cell>
          <cell r="BP511">
            <v>222.08</v>
          </cell>
          <cell r="BQ511">
            <v>227.78</v>
          </cell>
          <cell r="BR511">
            <v>233.48</v>
          </cell>
          <cell r="BS511">
            <v>239.17</v>
          </cell>
          <cell r="BT511">
            <v>244.87</v>
          </cell>
          <cell r="BU511">
            <v>250.57</v>
          </cell>
          <cell r="BV511">
            <v>256.26</v>
          </cell>
          <cell r="BW511">
            <v>261.95999999999998</v>
          </cell>
          <cell r="BX511">
            <v>267.66000000000003</v>
          </cell>
          <cell r="BY511">
            <v>273.36</v>
          </cell>
          <cell r="BZ511">
            <v>279.05</v>
          </cell>
          <cell r="CA511">
            <v>284.75</v>
          </cell>
          <cell r="CB511">
            <v>290.45</v>
          </cell>
          <cell r="CC511">
            <v>261.95999999999998</v>
          </cell>
        </row>
        <row r="512">
          <cell r="AD512">
            <v>143</v>
          </cell>
          <cell r="AE512">
            <v>114.67</v>
          </cell>
          <cell r="AF512">
            <v>118.76</v>
          </cell>
          <cell r="AG512">
            <v>122.86</v>
          </cell>
          <cell r="AH512">
            <v>126.96</v>
          </cell>
          <cell r="AI512">
            <v>131.06</v>
          </cell>
          <cell r="AJ512">
            <v>135.16</v>
          </cell>
          <cell r="AK512">
            <v>139.25</v>
          </cell>
          <cell r="AL512">
            <v>143.35</v>
          </cell>
          <cell r="AM512">
            <v>147.44999999999999</v>
          </cell>
          <cell r="AN512">
            <v>151.55000000000001</v>
          </cell>
          <cell r="AO512">
            <v>155.65</v>
          </cell>
          <cell r="AP512">
            <v>159.75</v>
          </cell>
          <cell r="AQ512">
            <v>163.84</v>
          </cell>
          <cell r="AR512">
            <v>167.94</v>
          </cell>
          <cell r="AS512">
            <v>172.04</v>
          </cell>
          <cell r="AT512">
            <v>176.14</v>
          </cell>
          <cell r="AU512">
            <v>180.24</v>
          </cell>
          <cell r="AV512">
            <v>184.33</v>
          </cell>
          <cell r="AW512">
            <v>188.43</v>
          </cell>
          <cell r="AX512">
            <v>192.53</v>
          </cell>
          <cell r="AY512">
            <v>196.63</v>
          </cell>
          <cell r="AZ512">
            <v>200.73</v>
          </cell>
          <cell r="BA512">
            <v>204.82</v>
          </cell>
          <cell r="BB512">
            <v>208.92</v>
          </cell>
          <cell r="BC512">
            <v>188.43</v>
          </cell>
          <cell r="BD512">
            <v>143</v>
          </cell>
          <cell r="BE512">
            <v>160.53</v>
          </cell>
          <cell r="BF512">
            <v>166.27</v>
          </cell>
          <cell r="BG512">
            <v>172.01</v>
          </cell>
          <cell r="BH512">
            <v>177.74</v>
          </cell>
          <cell r="BI512">
            <v>183.48</v>
          </cell>
          <cell r="BJ512">
            <v>189.22</v>
          </cell>
          <cell r="BK512">
            <v>194.96</v>
          </cell>
          <cell r="BL512">
            <v>200.69</v>
          </cell>
          <cell r="BM512">
            <v>206.43</v>
          </cell>
          <cell r="BN512">
            <v>212.17</v>
          </cell>
          <cell r="BO512">
            <v>217.91</v>
          </cell>
          <cell r="BP512">
            <v>223.64</v>
          </cell>
          <cell r="BQ512">
            <v>229.38</v>
          </cell>
          <cell r="BR512">
            <v>235.12</v>
          </cell>
          <cell r="BS512">
            <v>240.85</v>
          </cell>
          <cell r="BT512">
            <v>246.59</v>
          </cell>
          <cell r="BU512">
            <v>252.33</v>
          </cell>
          <cell r="BV512">
            <v>258.07</v>
          </cell>
          <cell r="BW512">
            <v>263.8</v>
          </cell>
          <cell r="BX512">
            <v>269.54000000000002</v>
          </cell>
          <cell r="BY512">
            <v>275.27999999999997</v>
          </cell>
          <cell r="BZ512">
            <v>281.02</v>
          </cell>
          <cell r="CA512">
            <v>286.75</v>
          </cell>
          <cell r="CB512">
            <v>292.49</v>
          </cell>
          <cell r="CC512">
            <v>263.8</v>
          </cell>
        </row>
        <row r="513">
          <cell r="AD513">
            <v>144</v>
          </cell>
          <cell r="AE513">
            <v>115.47</v>
          </cell>
          <cell r="AF513">
            <v>119.59</v>
          </cell>
          <cell r="AG513">
            <v>123.72</v>
          </cell>
          <cell r="AH513">
            <v>127.85</v>
          </cell>
          <cell r="AI513">
            <v>131.97</v>
          </cell>
          <cell r="AJ513">
            <v>136.1</v>
          </cell>
          <cell r="AK513">
            <v>140.22999999999999</v>
          </cell>
          <cell r="AL513">
            <v>144.35</v>
          </cell>
          <cell r="AM513">
            <v>148.47999999999999</v>
          </cell>
          <cell r="AN513">
            <v>152.61000000000001</v>
          </cell>
          <cell r="AO513">
            <v>156.72999999999999</v>
          </cell>
          <cell r="AP513">
            <v>160.86000000000001</v>
          </cell>
          <cell r="AQ513">
            <v>164.99</v>
          </cell>
          <cell r="AR513">
            <v>169.11</v>
          </cell>
          <cell r="AS513">
            <v>173.24</v>
          </cell>
          <cell r="AT513">
            <v>177.37</v>
          </cell>
          <cell r="AU513">
            <v>181.49</v>
          </cell>
          <cell r="AV513">
            <v>185.62</v>
          </cell>
          <cell r="AW513">
            <v>189.75</v>
          </cell>
          <cell r="AX513">
            <v>193.87</v>
          </cell>
          <cell r="AY513">
            <v>198</v>
          </cell>
          <cell r="AZ513">
            <v>202.13</v>
          </cell>
          <cell r="BA513">
            <v>206.25</v>
          </cell>
          <cell r="BB513">
            <v>210.38</v>
          </cell>
          <cell r="BC513">
            <v>189.75</v>
          </cell>
          <cell r="BD513">
            <v>144</v>
          </cell>
          <cell r="BE513">
            <v>161.65</v>
          </cell>
          <cell r="BF513">
            <v>167.43</v>
          </cell>
          <cell r="BG513">
            <v>173.21</v>
          </cell>
          <cell r="BH513">
            <v>178.98</v>
          </cell>
          <cell r="BI513">
            <v>184.76</v>
          </cell>
          <cell r="BJ513">
            <v>190.54</v>
          </cell>
          <cell r="BK513">
            <v>196.32</v>
          </cell>
          <cell r="BL513">
            <v>202.09</v>
          </cell>
          <cell r="BM513">
            <v>207.87</v>
          </cell>
          <cell r="BN513">
            <v>213.65</v>
          </cell>
          <cell r="BO513">
            <v>219.43</v>
          </cell>
          <cell r="BP513">
            <v>225.2</v>
          </cell>
          <cell r="BQ513">
            <v>230.98</v>
          </cell>
          <cell r="BR513">
            <v>236.76</v>
          </cell>
          <cell r="BS513">
            <v>242.54</v>
          </cell>
          <cell r="BT513">
            <v>248.31</v>
          </cell>
          <cell r="BU513">
            <v>254.09</v>
          </cell>
          <cell r="BV513">
            <v>259.87</v>
          </cell>
          <cell r="BW513">
            <v>265.64999999999998</v>
          </cell>
          <cell r="BX513">
            <v>271.42</v>
          </cell>
          <cell r="BY513">
            <v>277.2</v>
          </cell>
          <cell r="BZ513">
            <v>282.98</v>
          </cell>
          <cell r="CA513">
            <v>288.75</v>
          </cell>
          <cell r="CB513">
            <v>294.52999999999997</v>
          </cell>
          <cell r="CC513">
            <v>265.64</v>
          </cell>
        </row>
        <row r="514">
          <cell r="AD514">
            <v>145</v>
          </cell>
          <cell r="AE514">
            <v>116.27</v>
          </cell>
          <cell r="AF514">
            <v>120.42</v>
          </cell>
          <cell r="AG514">
            <v>124.58</v>
          </cell>
          <cell r="AH514">
            <v>128.72999999999999</v>
          </cell>
          <cell r="AI514">
            <v>132.88999999999999</v>
          </cell>
          <cell r="AJ514">
            <v>137.04</v>
          </cell>
          <cell r="AK514">
            <v>141.19999999999999</v>
          </cell>
          <cell r="AL514">
            <v>145.35</v>
          </cell>
          <cell r="AM514">
            <v>149.51</v>
          </cell>
          <cell r="AN514">
            <v>153.66</v>
          </cell>
          <cell r="AO514">
            <v>157.82</v>
          </cell>
          <cell r="AP514">
            <v>161.97</v>
          </cell>
          <cell r="AQ514">
            <v>166.13</v>
          </cell>
          <cell r="AR514">
            <v>170.29</v>
          </cell>
          <cell r="AS514">
            <v>174.44</v>
          </cell>
          <cell r="AT514">
            <v>178.6</v>
          </cell>
          <cell r="AU514">
            <v>182.75</v>
          </cell>
          <cell r="AV514">
            <v>186.91</v>
          </cell>
          <cell r="AW514">
            <v>191.06</v>
          </cell>
          <cell r="AX514">
            <v>195.22</v>
          </cell>
          <cell r="AY514">
            <v>199.37</v>
          </cell>
          <cell r="AZ514">
            <v>203.53</v>
          </cell>
          <cell r="BA514">
            <v>207.68</v>
          </cell>
          <cell r="BB514">
            <v>211.84</v>
          </cell>
          <cell r="BC514">
            <v>191.06</v>
          </cell>
          <cell r="BD514">
            <v>145</v>
          </cell>
          <cell r="BE514">
            <v>162.77000000000001</v>
          </cell>
          <cell r="BF514">
            <v>168.59</v>
          </cell>
          <cell r="BG514">
            <v>174.41</v>
          </cell>
          <cell r="BH514">
            <v>180.22</v>
          </cell>
          <cell r="BI514">
            <v>186.04</v>
          </cell>
          <cell r="BJ514">
            <v>191.86</v>
          </cell>
          <cell r="BK514">
            <v>197.68</v>
          </cell>
          <cell r="BL514">
            <v>203.49</v>
          </cell>
          <cell r="BM514">
            <v>209.31</v>
          </cell>
          <cell r="BN514">
            <v>215.13</v>
          </cell>
          <cell r="BO514">
            <v>220.95</v>
          </cell>
          <cell r="BP514">
            <v>226.76</v>
          </cell>
          <cell r="BQ514">
            <v>232.58</v>
          </cell>
          <cell r="BR514">
            <v>238.4</v>
          </cell>
          <cell r="BS514">
            <v>244.22</v>
          </cell>
          <cell r="BT514">
            <v>250.03</v>
          </cell>
          <cell r="BU514">
            <v>255.85</v>
          </cell>
          <cell r="BV514">
            <v>261.67</v>
          </cell>
          <cell r="BW514">
            <v>267.49</v>
          </cell>
          <cell r="BX514">
            <v>273.3</v>
          </cell>
          <cell r="BY514">
            <v>279.12</v>
          </cell>
          <cell r="BZ514">
            <v>284.94</v>
          </cell>
          <cell r="CA514">
            <v>290.76</v>
          </cell>
          <cell r="CB514">
            <v>296.57</v>
          </cell>
          <cell r="CC514">
            <v>267.49</v>
          </cell>
        </row>
        <row r="515">
          <cell r="AD515">
            <v>146</v>
          </cell>
          <cell r="AE515">
            <v>117.07</v>
          </cell>
          <cell r="AF515">
            <v>121.25</v>
          </cell>
          <cell r="AG515">
            <v>125.43</v>
          </cell>
          <cell r="AH515">
            <v>129.62</v>
          </cell>
          <cell r="AI515">
            <v>133.80000000000001</v>
          </cell>
          <cell r="AJ515">
            <v>137.99</v>
          </cell>
          <cell r="AK515">
            <v>142.16999999999999</v>
          </cell>
          <cell r="AL515">
            <v>146.35</v>
          </cell>
          <cell r="AM515">
            <v>150.54</v>
          </cell>
          <cell r="AN515">
            <v>154.72</v>
          </cell>
          <cell r="AO515">
            <v>158.91</v>
          </cell>
          <cell r="AP515">
            <v>163.09</v>
          </cell>
          <cell r="AQ515">
            <v>167.27</v>
          </cell>
          <cell r="AR515">
            <v>171.46</v>
          </cell>
          <cell r="AS515">
            <v>175.64</v>
          </cell>
          <cell r="AT515">
            <v>179.83</v>
          </cell>
          <cell r="AU515">
            <v>184.01</v>
          </cell>
          <cell r="AV515">
            <v>188.19</v>
          </cell>
          <cell r="AW515">
            <v>192.38</v>
          </cell>
          <cell r="AX515">
            <v>196.56</v>
          </cell>
          <cell r="AY515">
            <v>200.75</v>
          </cell>
          <cell r="AZ515">
            <v>204.93</v>
          </cell>
          <cell r="BA515">
            <v>209.11</v>
          </cell>
          <cell r="BB515">
            <v>213.3</v>
          </cell>
          <cell r="BC515">
            <v>192.38</v>
          </cell>
          <cell r="BD515">
            <v>146</v>
          </cell>
          <cell r="BE515">
            <v>163.89</v>
          </cell>
          <cell r="BF515">
            <v>169.75</v>
          </cell>
          <cell r="BG515">
            <v>175.61</v>
          </cell>
          <cell r="BH515">
            <v>181.46</v>
          </cell>
          <cell r="BI515">
            <v>187.32</v>
          </cell>
          <cell r="BJ515">
            <v>193.18</v>
          </cell>
          <cell r="BK515">
            <v>199.04</v>
          </cell>
          <cell r="BL515">
            <v>204.89</v>
          </cell>
          <cell r="BM515">
            <v>210.75</v>
          </cell>
          <cell r="BN515">
            <v>216.61</v>
          </cell>
          <cell r="BO515">
            <v>222.47</v>
          </cell>
          <cell r="BP515">
            <v>228.33</v>
          </cell>
          <cell r="BQ515">
            <v>234.18</v>
          </cell>
          <cell r="BR515">
            <v>240.04</v>
          </cell>
          <cell r="BS515">
            <v>245.9</v>
          </cell>
          <cell r="BT515">
            <v>251.76</v>
          </cell>
          <cell r="BU515">
            <v>257.61</v>
          </cell>
          <cell r="BV515">
            <v>263.47000000000003</v>
          </cell>
          <cell r="BW515">
            <v>269.33</v>
          </cell>
          <cell r="BX515">
            <v>275.19</v>
          </cell>
          <cell r="BY515">
            <v>281.04000000000002</v>
          </cell>
          <cell r="BZ515">
            <v>286.89999999999998</v>
          </cell>
          <cell r="CA515">
            <v>292.76</v>
          </cell>
          <cell r="CB515">
            <v>298.62</v>
          </cell>
          <cell r="CC515">
            <v>269.33</v>
          </cell>
        </row>
        <row r="516">
          <cell r="AD516">
            <v>147</v>
          </cell>
          <cell r="AE516">
            <v>117.86</v>
          </cell>
          <cell r="AF516">
            <v>122.08</v>
          </cell>
          <cell r="AG516">
            <v>126.29</v>
          </cell>
          <cell r="AH516">
            <v>130.5</v>
          </cell>
          <cell r="AI516">
            <v>134.72</v>
          </cell>
          <cell r="AJ516">
            <v>138.93</v>
          </cell>
          <cell r="AK516">
            <v>143.13999999999999</v>
          </cell>
          <cell r="AL516">
            <v>147.35</v>
          </cell>
          <cell r="AM516">
            <v>151.57</v>
          </cell>
          <cell r="AN516">
            <v>155.78</v>
          </cell>
          <cell r="AO516">
            <v>159.99</v>
          </cell>
          <cell r="AP516">
            <v>164.2</v>
          </cell>
          <cell r="AQ516">
            <v>168.42</v>
          </cell>
          <cell r="AR516">
            <v>172.63</v>
          </cell>
          <cell r="AS516">
            <v>176.84</v>
          </cell>
          <cell r="AT516">
            <v>181.06</v>
          </cell>
          <cell r="AU516">
            <v>185.27</v>
          </cell>
          <cell r="AV516">
            <v>189.48</v>
          </cell>
          <cell r="AW516">
            <v>193.69</v>
          </cell>
          <cell r="AX516">
            <v>197.91</v>
          </cell>
          <cell r="AY516">
            <v>202.12</v>
          </cell>
          <cell r="AZ516">
            <v>206.33</v>
          </cell>
          <cell r="BA516">
            <v>210.54</v>
          </cell>
          <cell r="BB516">
            <v>214.76</v>
          </cell>
          <cell r="BC516">
            <v>193.69</v>
          </cell>
          <cell r="BD516">
            <v>147</v>
          </cell>
          <cell r="BE516">
            <v>165.01</v>
          </cell>
          <cell r="BF516">
            <v>170.91</v>
          </cell>
          <cell r="BG516">
            <v>176.81</v>
          </cell>
          <cell r="BH516">
            <v>182.7</v>
          </cell>
          <cell r="BI516">
            <v>188.6</v>
          </cell>
          <cell r="BJ516">
            <v>194.5</v>
          </cell>
          <cell r="BK516">
            <v>200.4</v>
          </cell>
          <cell r="BL516">
            <v>206.29</v>
          </cell>
          <cell r="BM516">
            <v>212.19</v>
          </cell>
          <cell r="BN516">
            <v>218.09</v>
          </cell>
          <cell r="BO516">
            <v>223.99</v>
          </cell>
          <cell r="BP516">
            <v>229.89</v>
          </cell>
          <cell r="BQ516">
            <v>235.78</v>
          </cell>
          <cell r="BR516">
            <v>241.68</v>
          </cell>
          <cell r="BS516">
            <v>247.58</v>
          </cell>
          <cell r="BT516">
            <v>253.48</v>
          </cell>
          <cell r="BU516">
            <v>259.37</v>
          </cell>
          <cell r="BV516">
            <v>265.27</v>
          </cell>
          <cell r="BW516">
            <v>271.17</v>
          </cell>
          <cell r="BX516">
            <v>277.07</v>
          </cell>
          <cell r="BY516">
            <v>282.97000000000003</v>
          </cell>
          <cell r="BZ516">
            <v>288.86</v>
          </cell>
          <cell r="CA516">
            <v>294.76</v>
          </cell>
          <cell r="CB516">
            <v>300.66000000000003</v>
          </cell>
          <cell r="CC516">
            <v>271.17</v>
          </cell>
        </row>
        <row r="517">
          <cell r="AD517">
            <v>148</v>
          </cell>
          <cell r="AE517">
            <v>118.86</v>
          </cell>
          <cell r="AF517">
            <v>122.91</v>
          </cell>
          <cell r="AG517">
            <v>127.15</v>
          </cell>
          <cell r="AH517">
            <v>131.38999999999999</v>
          </cell>
          <cell r="AI517">
            <v>135.63</v>
          </cell>
          <cell r="AJ517">
            <v>139.87</v>
          </cell>
          <cell r="AK517">
            <v>144.11000000000001</v>
          </cell>
          <cell r="AL517">
            <v>148.35</v>
          </cell>
          <cell r="AM517">
            <v>152.6</v>
          </cell>
          <cell r="AN517">
            <v>156.84</v>
          </cell>
          <cell r="AO517">
            <v>161.08000000000001</v>
          </cell>
          <cell r="AP517">
            <v>165.32</v>
          </cell>
          <cell r="AQ517">
            <v>169.56</v>
          </cell>
          <cell r="AR517">
            <v>173.8</v>
          </cell>
          <cell r="AS517">
            <v>178.04</v>
          </cell>
          <cell r="AT517">
            <v>182.28</v>
          </cell>
          <cell r="AU517">
            <v>186.53</v>
          </cell>
          <cell r="AV517">
            <v>190.77</v>
          </cell>
          <cell r="AW517">
            <v>195.01</v>
          </cell>
          <cell r="AX517">
            <v>199.25</v>
          </cell>
          <cell r="AY517">
            <v>203.49</v>
          </cell>
          <cell r="AZ517">
            <v>207.73</v>
          </cell>
          <cell r="BA517">
            <v>211.97</v>
          </cell>
          <cell r="BB517">
            <v>216.22</v>
          </cell>
          <cell r="BC517">
            <v>195.01</v>
          </cell>
          <cell r="BD517">
            <v>148</v>
          </cell>
          <cell r="BE517">
            <v>166.13</v>
          </cell>
          <cell r="BF517">
            <v>172.07</v>
          </cell>
          <cell r="BG517">
            <v>178.01</v>
          </cell>
          <cell r="BH517">
            <v>183.94</v>
          </cell>
          <cell r="BI517">
            <v>189.88</v>
          </cell>
          <cell r="BJ517">
            <v>195.82</v>
          </cell>
          <cell r="BK517">
            <v>201.76</v>
          </cell>
          <cell r="BL517">
            <v>207.7</v>
          </cell>
          <cell r="BM517">
            <v>213.63</v>
          </cell>
          <cell r="BN517">
            <v>219.57</v>
          </cell>
          <cell r="BO517">
            <v>225.51</v>
          </cell>
          <cell r="BP517">
            <v>231.45</v>
          </cell>
          <cell r="BQ517">
            <v>237.38</v>
          </cell>
          <cell r="BR517">
            <v>243.32</v>
          </cell>
          <cell r="BS517">
            <v>249.26</v>
          </cell>
          <cell r="BT517">
            <v>255.2</v>
          </cell>
          <cell r="BU517">
            <v>261.14</v>
          </cell>
          <cell r="BV517">
            <v>267.07</v>
          </cell>
          <cell r="BW517">
            <v>273.01</v>
          </cell>
          <cell r="BX517">
            <v>278.95</v>
          </cell>
          <cell r="BY517">
            <v>284.89</v>
          </cell>
          <cell r="BZ517">
            <v>290.83</v>
          </cell>
          <cell r="CA517">
            <v>296.76</v>
          </cell>
          <cell r="CB517">
            <v>302.7</v>
          </cell>
          <cell r="CC517">
            <v>273.01</v>
          </cell>
        </row>
        <row r="518">
          <cell r="AD518">
            <v>149</v>
          </cell>
          <cell r="AE518">
            <v>119.46</v>
          </cell>
          <cell r="AF518">
            <v>123.73</v>
          </cell>
          <cell r="AG518">
            <v>128</v>
          </cell>
          <cell r="AH518">
            <v>132.27000000000001</v>
          </cell>
          <cell r="AI518">
            <v>136.54</v>
          </cell>
          <cell r="AJ518">
            <v>140.81</v>
          </cell>
          <cell r="AK518">
            <v>145.08000000000001</v>
          </cell>
          <cell r="AL518">
            <v>149.35</v>
          </cell>
          <cell r="AM518">
            <v>153.62</v>
          </cell>
          <cell r="AN518">
            <v>157.88999999999999</v>
          </cell>
          <cell r="AO518">
            <v>162.16</v>
          </cell>
          <cell r="AP518">
            <v>166.43</v>
          </cell>
          <cell r="AQ518">
            <v>170.7</v>
          </cell>
          <cell r="AR518">
            <v>174.97</v>
          </cell>
          <cell r="AS518">
            <v>179.24</v>
          </cell>
          <cell r="AT518">
            <v>183.51</v>
          </cell>
          <cell r="AU518">
            <v>187.78</v>
          </cell>
          <cell r="AV518">
            <v>192.05</v>
          </cell>
          <cell r="AW518">
            <v>196.32</v>
          </cell>
          <cell r="AX518">
            <v>200.59</v>
          </cell>
          <cell r="AY518">
            <v>204.86</v>
          </cell>
          <cell r="AZ518">
            <v>209.13</v>
          </cell>
          <cell r="BA518">
            <v>213.4</v>
          </cell>
          <cell r="BB518">
            <v>217.67</v>
          </cell>
          <cell r="BC518">
            <v>196.32</v>
          </cell>
          <cell r="BD518">
            <v>149</v>
          </cell>
          <cell r="BE518">
            <v>167.25</v>
          </cell>
          <cell r="BF518">
            <v>173.23</v>
          </cell>
          <cell r="BG518">
            <v>179.21</v>
          </cell>
          <cell r="BH518">
            <v>185.18</v>
          </cell>
          <cell r="BI518">
            <v>191.16</v>
          </cell>
          <cell r="BJ518">
            <v>197.14</v>
          </cell>
          <cell r="BK518">
            <v>203.12</v>
          </cell>
          <cell r="BL518">
            <v>209.1</v>
          </cell>
          <cell r="BM518">
            <v>215.07</v>
          </cell>
          <cell r="BN518">
            <v>221.05</v>
          </cell>
          <cell r="BO518">
            <v>227.03</v>
          </cell>
          <cell r="BP518">
            <v>233.01</v>
          </cell>
          <cell r="BQ518">
            <v>238.99</v>
          </cell>
          <cell r="BR518">
            <v>244.96</v>
          </cell>
          <cell r="BS518">
            <v>250.94</v>
          </cell>
          <cell r="BT518">
            <v>256.92</v>
          </cell>
          <cell r="BU518">
            <v>262.89999999999998</v>
          </cell>
          <cell r="BV518">
            <v>268.88</v>
          </cell>
          <cell r="BW518">
            <v>274.85000000000002</v>
          </cell>
          <cell r="BX518">
            <v>280.83</v>
          </cell>
          <cell r="BY518">
            <v>286.81</v>
          </cell>
          <cell r="BZ518">
            <v>292.79000000000002</v>
          </cell>
          <cell r="CA518">
            <v>298.77</v>
          </cell>
          <cell r="CB518">
            <v>304.74</v>
          </cell>
          <cell r="CC518">
            <v>274.85000000000002</v>
          </cell>
        </row>
        <row r="519">
          <cell r="AD519">
            <v>150</v>
          </cell>
          <cell r="AE519">
            <v>120.26</v>
          </cell>
          <cell r="AF519">
            <v>124.56</v>
          </cell>
          <cell r="AG519">
            <v>128.86000000000001</v>
          </cell>
          <cell r="AH519">
            <v>133.16</v>
          </cell>
          <cell r="AI519">
            <v>137.46</v>
          </cell>
          <cell r="AJ519">
            <v>141.76</v>
          </cell>
          <cell r="AK519">
            <v>146.06</v>
          </cell>
          <cell r="AL519">
            <v>150.35</v>
          </cell>
          <cell r="AM519">
            <v>154.65</v>
          </cell>
          <cell r="AN519">
            <v>158.94999999999999</v>
          </cell>
          <cell r="AO519">
            <v>163.25</v>
          </cell>
          <cell r="AP519">
            <v>167.55</v>
          </cell>
          <cell r="AQ519">
            <v>171.85</v>
          </cell>
          <cell r="AR519">
            <v>176.15</v>
          </cell>
          <cell r="AS519">
            <v>180.45</v>
          </cell>
          <cell r="AT519">
            <v>184.74</v>
          </cell>
          <cell r="AU519">
            <v>189.04</v>
          </cell>
          <cell r="AV519">
            <v>193.34</v>
          </cell>
          <cell r="AW519">
            <v>197.64</v>
          </cell>
          <cell r="AX519">
            <v>201.94</v>
          </cell>
          <cell r="AY519">
            <v>206.24</v>
          </cell>
          <cell r="AZ519">
            <v>210.54</v>
          </cell>
          <cell r="BA519">
            <v>214.83</v>
          </cell>
          <cell r="BB519">
            <v>219.13</v>
          </cell>
          <cell r="BC519">
            <v>197.64</v>
          </cell>
          <cell r="BD519">
            <v>150</v>
          </cell>
          <cell r="BE519">
            <v>168.37</v>
          </cell>
          <cell r="BF519">
            <v>174.39</v>
          </cell>
          <cell r="BG519">
            <v>180.41</v>
          </cell>
          <cell r="BH519">
            <v>186.42</v>
          </cell>
          <cell r="BI519">
            <v>192.44</v>
          </cell>
          <cell r="BJ519">
            <v>198.46</v>
          </cell>
          <cell r="BK519">
            <v>204.48</v>
          </cell>
          <cell r="BL519">
            <v>210.5</v>
          </cell>
          <cell r="BM519">
            <v>216.51</v>
          </cell>
          <cell r="BN519">
            <v>222.53</v>
          </cell>
          <cell r="BO519">
            <v>228.55</v>
          </cell>
          <cell r="BP519">
            <v>234.57</v>
          </cell>
          <cell r="BQ519">
            <v>240.59</v>
          </cell>
          <cell r="BR519">
            <v>246.6</v>
          </cell>
          <cell r="BS519">
            <v>252.62</v>
          </cell>
          <cell r="BT519">
            <v>258.64</v>
          </cell>
          <cell r="BU519">
            <v>264.66000000000003</v>
          </cell>
          <cell r="BV519">
            <v>270.68</v>
          </cell>
          <cell r="BW519">
            <v>276.7</v>
          </cell>
          <cell r="BX519">
            <v>282.70999999999998</v>
          </cell>
          <cell r="BY519">
            <v>288.73</v>
          </cell>
          <cell r="BZ519">
            <v>294.75</v>
          </cell>
          <cell r="CA519">
            <v>300.77</v>
          </cell>
          <cell r="CB519">
            <v>306.79000000000002</v>
          </cell>
          <cell r="CC519">
            <v>276.69</v>
          </cell>
        </row>
        <row r="520">
          <cell r="AD520">
            <v>151</v>
          </cell>
          <cell r="AE520">
            <v>121.06</v>
          </cell>
          <cell r="AF520">
            <v>125.39</v>
          </cell>
          <cell r="AG520">
            <v>129.72</v>
          </cell>
          <cell r="AH520">
            <v>134.05000000000001</v>
          </cell>
          <cell r="AI520">
            <v>138.37</v>
          </cell>
          <cell r="AJ520">
            <v>142.69999999999999</v>
          </cell>
          <cell r="AK520">
            <v>147.03</v>
          </cell>
          <cell r="AL520">
            <v>151.35</v>
          </cell>
          <cell r="AM520">
            <v>155.68</v>
          </cell>
          <cell r="AN520">
            <v>160.01</v>
          </cell>
          <cell r="AO520">
            <v>164.34</v>
          </cell>
          <cell r="AP520">
            <v>168.66</v>
          </cell>
          <cell r="AQ520">
            <v>172.99</v>
          </cell>
          <cell r="AR520">
            <v>177.32</v>
          </cell>
          <cell r="AS520">
            <v>181.65</v>
          </cell>
          <cell r="AT520">
            <v>185.97</v>
          </cell>
          <cell r="AU520">
            <v>190.3</v>
          </cell>
          <cell r="AV520">
            <v>194.63</v>
          </cell>
          <cell r="AW520">
            <v>198.96</v>
          </cell>
          <cell r="AX520">
            <v>203.28</v>
          </cell>
          <cell r="AY520">
            <v>207.61</v>
          </cell>
          <cell r="AZ520">
            <v>211.94</v>
          </cell>
          <cell r="BA520">
            <v>216.26</v>
          </cell>
          <cell r="BB520">
            <v>220.59</v>
          </cell>
          <cell r="BC520">
            <v>198.95</v>
          </cell>
          <cell r="BD520">
            <v>151</v>
          </cell>
          <cell r="BE520">
            <v>169.49</v>
          </cell>
          <cell r="BF520">
            <v>175.55</v>
          </cell>
          <cell r="BG520">
            <v>181.6</v>
          </cell>
          <cell r="BH520">
            <v>187.66</v>
          </cell>
          <cell r="BI520">
            <v>193.72</v>
          </cell>
          <cell r="BJ520">
            <v>199.78</v>
          </cell>
          <cell r="BK520">
            <v>205.84</v>
          </cell>
          <cell r="BL520">
            <v>211.9</v>
          </cell>
          <cell r="BM520">
            <v>217.95</v>
          </cell>
          <cell r="BN520">
            <v>224.01</v>
          </cell>
          <cell r="BO520">
            <v>230.07</v>
          </cell>
          <cell r="BP520">
            <v>236.13</v>
          </cell>
          <cell r="BQ520">
            <v>242.19</v>
          </cell>
          <cell r="BR520">
            <v>248.25</v>
          </cell>
          <cell r="BS520">
            <v>254.3</v>
          </cell>
          <cell r="BT520">
            <v>260.36</v>
          </cell>
          <cell r="BU520">
            <v>266.42</v>
          </cell>
          <cell r="BV520">
            <v>272.48</v>
          </cell>
          <cell r="BW520">
            <v>278.54000000000002</v>
          </cell>
          <cell r="BX520">
            <v>284.60000000000002</v>
          </cell>
          <cell r="BY520">
            <v>290.64999999999998</v>
          </cell>
          <cell r="BZ520">
            <v>296.70999999999998</v>
          </cell>
          <cell r="CA520">
            <v>302.77</v>
          </cell>
          <cell r="CB520">
            <v>308.83</v>
          </cell>
          <cell r="CC520">
            <v>278.54000000000002</v>
          </cell>
        </row>
        <row r="521">
          <cell r="AD521">
            <v>152</v>
          </cell>
          <cell r="AE521">
            <v>121.86</v>
          </cell>
          <cell r="AF521">
            <v>126.22</v>
          </cell>
          <cell r="AG521">
            <v>130.57</v>
          </cell>
          <cell r="AH521">
            <v>134.93</v>
          </cell>
          <cell r="AI521">
            <v>139.29</v>
          </cell>
          <cell r="AJ521">
            <v>143.63999999999999</v>
          </cell>
          <cell r="AK521">
            <v>148</v>
          </cell>
          <cell r="AL521">
            <v>152.35</v>
          </cell>
          <cell r="AM521">
            <v>156.71</v>
          </cell>
          <cell r="AN521">
            <v>161.07</v>
          </cell>
          <cell r="AO521">
            <v>165.42</v>
          </cell>
          <cell r="AP521">
            <v>169.78</v>
          </cell>
          <cell r="AQ521">
            <v>174.13</v>
          </cell>
          <cell r="AR521">
            <v>178.49</v>
          </cell>
          <cell r="AS521">
            <v>182.85</v>
          </cell>
          <cell r="AT521">
            <v>187.2</v>
          </cell>
          <cell r="AU521">
            <v>191.56</v>
          </cell>
          <cell r="AV521">
            <v>195.91</v>
          </cell>
          <cell r="AW521">
            <v>200.27</v>
          </cell>
          <cell r="AX521">
            <v>204.63</v>
          </cell>
          <cell r="AY521">
            <v>208.98</v>
          </cell>
          <cell r="AZ521">
            <v>213.34</v>
          </cell>
          <cell r="BA521">
            <v>217.69</v>
          </cell>
          <cell r="BB521">
            <v>222.05</v>
          </cell>
          <cell r="BC521">
            <v>200.27</v>
          </cell>
          <cell r="BD521">
            <v>152</v>
          </cell>
          <cell r="BE521">
            <v>170.61</v>
          </cell>
          <cell r="BF521">
            <v>176.71</v>
          </cell>
          <cell r="BG521">
            <v>182.8</v>
          </cell>
          <cell r="BH521">
            <v>188.9</v>
          </cell>
          <cell r="BI521">
            <v>195</v>
          </cell>
          <cell r="BJ521">
            <v>201.1</v>
          </cell>
          <cell r="BK521">
            <v>207.2</v>
          </cell>
          <cell r="BL521">
            <v>213.3</v>
          </cell>
          <cell r="BM521">
            <v>219.4</v>
          </cell>
          <cell r="BN521">
            <v>225.49</v>
          </cell>
          <cell r="BO521">
            <v>231.59</v>
          </cell>
          <cell r="BP521">
            <v>237.69</v>
          </cell>
          <cell r="BQ521">
            <v>243.79</v>
          </cell>
          <cell r="BR521">
            <v>249.89</v>
          </cell>
          <cell r="BS521">
            <v>255.99</v>
          </cell>
          <cell r="BT521">
            <v>262.08</v>
          </cell>
          <cell r="BU521">
            <v>268.18</v>
          </cell>
          <cell r="BV521">
            <v>274.27999999999997</v>
          </cell>
          <cell r="BW521">
            <v>280.38</v>
          </cell>
          <cell r="BX521">
            <v>286.48</v>
          </cell>
          <cell r="BY521">
            <v>292.58</v>
          </cell>
          <cell r="BZ521">
            <v>298.67</v>
          </cell>
          <cell r="CA521">
            <v>304.77</v>
          </cell>
          <cell r="CB521">
            <v>310.87</v>
          </cell>
          <cell r="CC521">
            <v>280.38</v>
          </cell>
        </row>
        <row r="522">
          <cell r="AD522">
            <v>153</v>
          </cell>
          <cell r="AE522">
            <v>122.66</v>
          </cell>
          <cell r="AF522">
            <v>127.05</v>
          </cell>
          <cell r="AG522">
            <v>131.43</v>
          </cell>
          <cell r="AH522">
            <v>135.82</v>
          </cell>
          <cell r="AI522">
            <v>140.19999999999999</v>
          </cell>
          <cell r="AJ522">
            <v>144.59</v>
          </cell>
          <cell r="AK522">
            <v>148.97</v>
          </cell>
          <cell r="AL522">
            <v>153.35</v>
          </cell>
          <cell r="AM522">
            <v>157.74</v>
          </cell>
          <cell r="AN522">
            <v>162.12</v>
          </cell>
          <cell r="AO522">
            <v>166.51</v>
          </cell>
          <cell r="AP522">
            <v>170.89</v>
          </cell>
          <cell r="AQ522">
            <v>175.28</v>
          </cell>
          <cell r="AR522">
            <v>179.66</v>
          </cell>
          <cell r="AS522">
            <v>184.05</v>
          </cell>
          <cell r="AT522">
            <v>188.43</v>
          </cell>
          <cell r="AU522">
            <v>192.82</v>
          </cell>
          <cell r="AV522">
            <v>197.2</v>
          </cell>
          <cell r="AW522">
            <v>201.59</v>
          </cell>
          <cell r="AX522">
            <v>205.97</v>
          </cell>
          <cell r="AY522">
            <v>210.36</v>
          </cell>
          <cell r="AZ522">
            <v>214.74</v>
          </cell>
          <cell r="BA522">
            <v>219.12</v>
          </cell>
          <cell r="BB522">
            <v>223.51</v>
          </cell>
          <cell r="BC522">
            <v>201.59</v>
          </cell>
          <cell r="BD522">
            <v>153</v>
          </cell>
          <cell r="BE522">
            <v>171.73</v>
          </cell>
          <cell r="BF522">
            <v>177.87</v>
          </cell>
          <cell r="BG522">
            <v>184</v>
          </cell>
          <cell r="BH522">
            <v>190.14</v>
          </cell>
          <cell r="BI522">
            <v>196.28</v>
          </cell>
          <cell r="BJ522">
            <v>202.42</v>
          </cell>
          <cell r="BK522">
            <v>208.56</v>
          </cell>
          <cell r="BL522">
            <v>214.7</v>
          </cell>
          <cell r="BM522">
            <v>220.84</v>
          </cell>
          <cell r="BN522">
            <v>226.97</v>
          </cell>
          <cell r="BO522">
            <v>233.11</v>
          </cell>
          <cell r="BP522">
            <v>239.25</v>
          </cell>
          <cell r="BQ522">
            <v>245.39</v>
          </cell>
          <cell r="BR522">
            <v>251.53</v>
          </cell>
          <cell r="BS522">
            <v>257.67</v>
          </cell>
          <cell r="BT522">
            <v>263.8</v>
          </cell>
          <cell r="BU522">
            <v>269.94</v>
          </cell>
          <cell r="BV522">
            <v>276.08</v>
          </cell>
          <cell r="BW522">
            <v>282.22000000000003</v>
          </cell>
          <cell r="BX522">
            <v>288.36</v>
          </cell>
          <cell r="BY522">
            <v>294.5</v>
          </cell>
          <cell r="BZ522">
            <v>300.64</v>
          </cell>
          <cell r="CA522">
            <v>306.77</v>
          </cell>
          <cell r="CB522">
            <v>312.91000000000003</v>
          </cell>
          <cell r="CC522">
            <v>282.22000000000003</v>
          </cell>
        </row>
        <row r="523">
          <cell r="AD523">
            <v>154</v>
          </cell>
          <cell r="AE523">
            <v>123.46</v>
          </cell>
          <cell r="AF523">
            <v>127.88</v>
          </cell>
          <cell r="AG523">
            <v>132.29</v>
          </cell>
          <cell r="AH523">
            <v>136.69999999999999</v>
          </cell>
          <cell r="AI523">
            <v>141.12</v>
          </cell>
          <cell r="AJ523">
            <v>145.53</v>
          </cell>
          <cell r="AK523">
            <v>149.94</v>
          </cell>
          <cell r="AL523">
            <v>154.35</v>
          </cell>
          <cell r="AM523">
            <v>158.77000000000001</v>
          </cell>
          <cell r="AN523">
            <v>163.18</v>
          </cell>
          <cell r="AO523">
            <v>167.6</v>
          </cell>
          <cell r="AP523">
            <v>172.01</v>
          </cell>
          <cell r="AQ523">
            <v>176.42</v>
          </cell>
          <cell r="AR523">
            <v>180.84</v>
          </cell>
          <cell r="AS523">
            <v>185.25</v>
          </cell>
          <cell r="AT523">
            <v>189.66</v>
          </cell>
          <cell r="AU523">
            <v>194.07</v>
          </cell>
          <cell r="AV523">
            <v>198.49</v>
          </cell>
          <cell r="AW523">
            <v>202.9</v>
          </cell>
          <cell r="AX523">
            <v>207.31</v>
          </cell>
          <cell r="AY523">
            <v>211.73</v>
          </cell>
          <cell r="AZ523">
            <v>216.14</v>
          </cell>
          <cell r="BA523">
            <v>220.55</v>
          </cell>
          <cell r="BB523">
            <v>224.97</v>
          </cell>
          <cell r="BC523">
            <v>202.9</v>
          </cell>
          <cell r="BD523">
            <v>154</v>
          </cell>
          <cell r="BE523">
            <v>172.85</v>
          </cell>
          <cell r="BF523">
            <v>179.03</v>
          </cell>
          <cell r="BG523">
            <v>185.2</v>
          </cell>
          <cell r="BH523">
            <v>191.38</v>
          </cell>
          <cell r="BI523">
            <v>197.56</v>
          </cell>
          <cell r="BJ523">
            <v>203.74</v>
          </cell>
          <cell r="BK523">
            <v>209.92</v>
          </cell>
          <cell r="BL523">
            <v>216.1</v>
          </cell>
          <cell r="BM523">
            <v>222.28</v>
          </cell>
          <cell r="BN523">
            <v>228.45</v>
          </cell>
          <cell r="BO523">
            <v>234.63</v>
          </cell>
          <cell r="BP523">
            <v>240.81</v>
          </cell>
          <cell r="BQ523">
            <v>246.99</v>
          </cell>
          <cell r="BR523">
            <v>253.17</v>
          </cell>
          <cell r="BS523">
            <v>259.35000000000002</v>
          </cell>
          <cell r="BT523">
            <v>265.52999999999997</v>
          </cell>
          <cell r="BU523">
            <v>271.7</v>
          </cell>
          <cell r="BV523">
            <v>277.88</v>
          </cell>
          <cell r="BW523">
            <v>284.06</v>
          </cell>
          <cell r="BX523">
            <v>290.24</v>
          </cell>
          <cell r="BY523">
            <v>296.42</v>
          </cell>
          <cell r="BZ523">
            <v>302.60000000000002</v>
          </cell>
          <cell r="CA523">
            <v>308.77999999999997</v>
          </cell>
          <cell r="CB523">
            <v>314.95</v>
          </cell>
          <cell r="CC523">
            <v>284.06</v>
          </cell>
        </row>
        <row r="524">
          <cell r="AD524">
            <v>155</v>
          </cell>
          <cell r="AE524">
            <v>124.26</v>
          </cell>
          <cell r="AF524">
            <v>128.69999999999999</v>
          </cell>
          <cell r="AG524">
            <v>133.15</v>
          </cell>
          <cell r="AH524">
            <v>137.59</v>
          </cell>
          <cell r="AI524">
            <v>142.03</v>
          </cell>
          <cell r="AJ524">
            <v>146.47</v>
          </cell>
          <cell r="AK524">
            <v>150.91</v>
          </cell>
          <cell r="AL524">
            <v>155.36000000000001</v>
          </cell>
          <cell r="AM524">
            <v>159.80000000000001</v>
          </cell>
          <cell r="AN524">
            <v>164.24</v>
          </cell>
          <cell r="AO524">
            <v>168.68</v>
          </cell>
          <cell r="AP524">
            <v>173.12</v>
          </cell>
          <cell r="AQ524">
            <v>177.57</v>
          </cell>
          <cell r="AR524">
            <v>182.01</v>
          </cell>
          <cell r="AS524">
            <v>186.45</v>
          </cell>
          <cell r="AT524">
            <v>190.89</v>
          </cell>
          <cell r="AU524">
            <v>195.33</v>
          </cell>
          <cell r="AV524">
            <v>199.78</v>
          </cell>
          <cell r="AW524">
            <v>204.22</v>
          </cell>
          <cell r="AX524">
            <v>208.66</v>
          </cell>
          <cell r="AY524">
            <v>213.1</v>
          </cell>
          <cell r="AZ524">
            <v>217.54</v>
          </cell>
          <cell r="BA524">
            <v>221.98</v>
          </cell>
          <cell r="BB524">
            <v>226.43</v>
          </cell>
          <cell r="BC524">
            <v>204.22</v>
          </cell>
          <cell r="BD524">
            <v>155</v>
          </cell>
          <cell r="BE524">
            <v>173.97</v>
          </cell>
          <cell r="BF524">
            <v>180.19</v>
          </cell>
          <cell r="BG524">
            <v>186.4</v>
          </cell>
          <cell r="BH524">
            <v>192.62</v>
          </cell>
          <cell r="BI524">
            <v>198.84</v>
          </cell>
          <cell r="BJ524">
            <v>205.06</v>
          </cell>
          <cell r="BK524">
            <v>211.28</v>
          </cell>
          <cell r="BL524">
            <v>217.5</v>
          </cell>
          <cell r="BM524">
            <v>223.72</v>
          </cell>
          <cell r="BN524">
            <v>229.94</v>
          </cell>
          <cell r="BO524">
            <v>236.15</v>
          </cell>
          <cell r="BP524">
            <v>242.37</v>
          </cell>
          <cell r="BQ524">
            <v>248.59</v>
          </cell>
          <cell r="BR524">
            <v>254.81</v>
          </cell>
          <cell r="BS524">
            <v>261.02999999999997</v>
          </cell>
          <cell r="BT524">
            <v>267.25</v>
          </cell>
          <cell r="BU524">
            <v>273.47000000000003</v>
          </cell>
          <cell r="BV524">
            <v>279.68</v>
          </cell>
          <cell r="BW524">
            <v>285.89999999999998</v>
          </cell>
          <cell r="BX524">
            <v>292.12</v>
          </cell>
          <cell r="BY524">
            <v>298.33999999999997</v>
          </cell>
          <cell r="BZ524">
            <v>304.56</v>
          </cell>
          <cell r="CA524">
            <v>310.77999999999997</v>
          </cell>
          <cell r="CB524">
            <v>317</v>
          </cell>
          <cell r="CC524">
            <v>285.89999999999998</v>
          </cell>
        </row>
        <row r="525">
          <cell r="AD525">
            <v>156</v>
          </cell>
          <cell r="AE525">
            <v>125.06</v>
          </cell>
          <cell r="AF525">
            <v>129.53</v>
          </cell>
          <cell r="AG525">
            <v>134</v>
          </cell>
          <cell r="AH525">
            <v>138.47</v>
          </cell>
          <cell r="AI525">
            <v>142.94</v>
          </cell>
          <cell r="AJ525">
            <v>147.41</v>
          </cell>
          <cell r="AK525">
            <v>151.88</v>
          </cell>
          <cell r="AL525">
            <v>156.36000000000001</v>
          </cell>
          <cell r="AM525">
            <v>160.83000000000001</v>
          </cell>
          <cell r="AN525">
            <v>165.3</v>
          </cell>
          <cell r="AO525">
            <v>169.77</v>
          </cell>
          <cell r="AP525">
            <v>174.24</v>
          </cell>
          <cell r="AQ525">
            <v>178.71</v>
          </cell>
          <cell r="AR525">
            <v>183.18</v>
          </cell>
          <cell r="AS525">
            <v>187.65</v>
          </cell>
          <cell r="AT525">
            <v>192.12</v>
          </cell>
          <cell r="AU525">
            <v>196.59</v>
          </cell>
          <cell r="AV525">
            <v>201.06</v>
          </cell>
          <cell r="AW525">
            <v>205.53</v>
          </cell>
          <cell r="AX525">
            <v>210</v>
          </cell>
          <cell r="AY525">
            <v>214.47</v>
          </cell>
          <cell r="AZ525">
            <v>218.94</v>
          </cell>
          <cell r="BA525">
            <v>223.41</v>
          </cell>
          <cell r="BB525">
            <v>227.89</v>
          </cell>
          <cell r="BC525">
            <v>205.53</v>
          </cell>
          <cell r="BD525">
            <v>156</v>
          </cell>
          <cell r="BE525">
            <v>175.09</v>
          </cell>
          <cell r="BF525">
            <v>181.34</v>
          </cell>
          <cell r="BG525">
            <v>187.6</v>
          </cell>
          <cell r="BH525">
            <v>193.86</v>
          </cell>
          <cell r="BI525">
            <v>200.12</v>
          </cell>
          <cell r="BJ525">
            <v>206.38</v>
          </cell>
          <cell r="BK525">
            <v>212.64</v>
          </cell>
          <cell r="BL525">
            <v>218.9</v>
          </cell>
          <cell r="BM525">
            <v>225.16</v>
          </cell>
          <cell r="BN525">
            <v>231.42</v>
          </cell>
          <cell r="BO525">
            <v>237.67</v>
          </cell>
          <cell r="BP525">
            <v>243.93</v>
          </cell>
          <cell r="BQ525">
            <v>250.19</v>
          </cell>
          <cell r="BR525">
            <v>256.45</v>
          </cell>
          <cell r="BS525">
            <v>262.70999999999998</v>
          </cell>
          <cell r="BT525">
            <v>268.97000000000003</v>
          </cell>
          <cell r="BU525">
            <v>275.23</v>
          </cell>
          <cell r="BV525">
            <v>281.49</v>
          </cell>
          <cell r="BW525">
            <v>287.75</v>
          </cell>
          <cell r="BX525">
            <v>294</v>
          </cell>
          <cell r="BY525">
            <v>300.26</v>
          </cell>
          <cell r="BZ525">
            <v>306.52</v>
          </cell>
          <cell r="CA525">
            <v>312.77999999999997</v>
          </cell>
          <cell r="CB525">
            <v>319.04000000000002</v>
          </cell>
          <cell r="CC525">
            <v>287.74</v>
          </cell>
        </row>
        <row r="526">
          <cell r="AD526">
            <v>157</v>
          </cell>
          <cell r="AE526">
            <v>125.86</v>
          </cell>
          <cell r="AF526">
            <v>130.36000000000001</v>
          </cell>
          <cell r="AG526">
            <v>134.86000000000001</v>
          </cell>
          <cell r="AH526">
            <v>139.36000000000001</v>
          </cell>
          <cell r="AI526">
            <v>143.86000000000001</v>
          </cell>
          <cell r="AJ526">
            <v>148.36000000000001</v>
          </cell>
          <cell r="AK526">
            <v>152.86000000000001</v>
          </cell>
          <cell r="AL526">
            <v>157.36000000000001</v>
          </cell>
          <cell r="AM526">
            <v>161.86000000000001</v>
          </cell>
          <cell r="AN526">
            <v>166.35</v>
          </cell>
          <cell r="AO526">
            <v>170.85</v>
          </cell>
          <cell r="AP526">
            <v>175.35</v>
          </cell>
          <cell r="AQ526">
            <v>179.85</v>
          </cell>
          <cell r="AR526">
            <v>184.35</v>
          </cell>
          <cell r="AS526">
            <v>188.85</v>
          </cell>
          <cell r="AT526">
            <v>193.35</v>
          </cell>
          <cell r="AU526">
            <v>197.85</v>
          </cell>
          <cell r="AV526">
            <v>202.35</v>
          </cell>
          <cell r="AW526">
            <v>206.85</v>
          </cell>
          <cell r="AX526">
            <v>211.35</v>
          </cell>
          <cell r="AY526">
            <v>215.85</v>
          </cell>
          <cell r="AZ526">
            <v>220.35</v>
          </cell>
          <cell r="BA526">
            <v>224.84</v>
          </cell>
          <cell r="BB526">
            <v>229.34</v>
          </cell>
          <cell r="BC526">
            <v>206.85</v>
          </cell>
          <cell r="BD526">
            <v>157</v>
          </cell>
          <cell r="BE526">
            <v>176.21</v>
          </cell>
          <cell r="BF526">
            <v>182.5</v>
          </cell>
          <cell r="BG526">
            <v>188.8</v>
          </cell>
          <cell r="BH526">
            <v>195.1</v>
          </cell>
          <cell r="BI526">
            <v>201.4</v>
          </cell>
          <cell r="BJ526">
            <v>207.7</v>
          </cell>
          <cell r="BK526">
            <v>214</v>
          </cell>
          <cell r="BL526">
            <v>220.3</v>
          </cell>
          <cell r="BM526">
            <v>226.6</v>
          </cell>
          <cell r="BN526">
            <v>232.9</v>
          </cell>
          <cell r="BO526">
            <v>239.2</v>
          </cell>
          <cell r="BP526">
            <v>245.49</v>
          </cell>
          <cell r="BQ526">
            <v>251.79</v>
          </cell>
          <cell r="BR526">
            <v>258.08999999999997</v>
          </cell>
          <cell r="BS526">
            <v>264.39</v>
          </cell>
          <cell r="BT526">
            <v>270.69</v>
          </cell>
          <cell r="BU526">
            <v>276.99</v>
          </cell>
          <cell r="BV526">
            <v>283.29000000000002</v>
          </cell>
          <cell r="BW526">
            <v>289.58999999999997</v>
          </cell>
          <cell r="BX526">
            <v>295.89</v>
          </cell>
          <cell r="BY526">
            <v>302.18</v>
          </cell>
          <cell r="BZ526">
            <v>308.48</v>
          </cell>
          <cell r="CA526">
            <v>314.77999999999997</v>
          </cell>
          <cell r="CB526">
            <v>321.08</v>
          </cell>
          <cell r="CC526">
            <v>289.58999999999997</v>
          </cell>
        </row>
        <row r="527">
          <cell r="AD527">
            <v>158</v>
          </cell>
          <cell r="AE527">
            <v>126.66</v>
          </cell>
          <cell r="AF527">
            <v>131.19</v>
          </cell>
          <cell r="AG527">
            <v>135.72</v>
          </cell>
          <cell r="AH527">
            <v>140.24</v>
          </cell>
          <cell r="AI527">
            <v>144.77000000000001</v>
          </cell>
          <cell r="AJ527">
            <v>149.30000000000001</v>
          </cell>
          <cell r="AK527">
            <v>153.83000000000001</v>
          </cell>
          <cell r="AL527">
            <v>158.36000000000001</v>
          </cell>
          <cell r="AM527">
            <v>162.88</v>
          </cell>
          <cell r="AN527">
            <v>167.41</v>
          </cell>
          <cell r="AO527">
            <v>171.94</v>
          </cell>
          <cell r="AP527">
            <v>176.47</v>
          </cell>
          <cell r="AQ527">
            <v>181</v>
          </cell>
          <cell r="AR527">
            <v>185.52</v>
          </cell>
          <cell r="AS527">
            <v>190.05</v>
          </cell>
          <cell r="AT527">
            <v>194.58</v>
          </cell>
          <cell r="AU527">
            <v>199.11</v>
          </cell>
          <cell r="AV527">
            <v>203.64</v>
          </cell>
          <cell r="AW527">
            <v>208.16</v>
          </cell>
          <cell r="AX527">
            <v>212.69</v>
          </cell>
          <cell r="AY527">
            <v>217.22</v>
          </cell>
          <cell r="AZ527">
            <v>221.75</v>
          </cell>
          <cell r="BA527">
            <v>226.27</v>
          </cell>
          <cell r="BB527">
            <v>230.8</v>
          </cell>
          <cell r="BC527">
            <v>208.16</v>
          </cell>
          <cell r="BD527">
            <v>158</v>
          </cell>
          <cell r="BE527">
            <v>177.32</v>
          </cell>
          <cell r="BF527">
            <v>183.66</v>
          </cell>
          <cell r="BG527">
            <v>190</v>
          </cell>
          <cell r="BH527">
            <v>196.34</v>
          </cell>
          <cell r="BI527">
            <v>202.68</v>
          </cell>
          <cell r="BJ527">
            <v>209.02</v>
          </cell>
          <cell r="BK527">
            <v>215.36</v>
          </cell>
          <cell r="BL527">
            <v>221.7</v>
          </cell>
          <cell r="BM527">
            <v>228.04</v>
          </cell>
          <cell r="BN527">
            <v>234.38</v>
          </cell>
          <cell r="BO527">
            <v>240.72</v>
          </cell>
          <cell r="BP527">
            <v>247.06</v>
          </cell>
          <cell r="BQ527">
            <v>253.39</v>
          </cell>
          <cell r="BR527">
            <v>259.73</v>
          </cell>
          <cell r="BS527">
            <v>266.07</v>
          </cell>
          <cell r="BT527">
            <v>272.41000000000003</v>
          </cell>
          <cell r="BU527">
            <v>278.75</v>
          </cell>
          <cell r="BV527">
            <v>285.08999999999997</v>
          </cell>
          <cell r="BW527">
            <v>291.43</v>
          </cell>
          <cell r="BX527">
            <v>297.77</v>
          </cell>
          <cell r="BY527">
            <v>304.11</v>
          </cell>
          <cell r="BZ527">
            <v>310.45</v>
          </cell>
          <cell r="CA527">
            <v>316.77999999999997</v>
          </cell>
          <cell r="CB527">
            <v>323.12</v>
          </cell>
          <cell r="CC527">
            <v>291.43</v>
          </cell>
        </row>
        <row r="528">
          <cell r="AD528">
            <v>159</v>
          </cell>
          <cell r="AE528">
            <v>127.46</v>
          </cell>
          <cell r="AF528">
            <v>132.02000000000001</v>
          </cell>
          <cell r="AG528">
            <v>136.57</v>
          </cell>
          <cell r="AH528">
            <v>141.13</v>
          </cell>
          <cell r="AI528">
            <v>145.69</v>
          </cell>
          <cell r="AJ528">
            <v>150.24</v>
          </cell>
          <cell r="AK528">
            <v>154.80000000000001</v>
          </cell>
          <cell r="AL528">
            <v>159.36000000000001</v>
          </cell>
          <cell r="AM528">
            <v>163.91</v>
          </cell>
          <cell r="AN528">
            <v>168.47</v>
          </cell>
          <cell r="AO528">
            <v>173.03</v>
          </cell>
          <cell r="AP528">
            <v>177.58</v>
          </cell>
          <cell r="AQ528">
            <v>182.14</v>
          </cell>
          <cell r="AR528">
            <v>186.7</v>
          </cell>
          <cell r="AS528">
            <v>191.25</v>
          </cell>
          <cell r="AT528">
            <v>195.81</v>
          </cell>
          <cell r="AU528">
            <v>200.37</v>
          </cell>
          <cell r="AV528">
            <v>204.92</v>
          </cell>
          <cell r="AW528">
            <v>209.48</v>
          </cell>
          <cell r="AX528">
            <v>214.04</v>
          </cell>
          <cell r="AY528">
            <v>218.59</v>
          </cell>
          <cell r="AZ528">
            <v>223.15</v>
          </cell>
          <cell r="BA528">
            <v>227.71</v>
          </cell>
          <cell r="BB528">
            <v>232.26</v>
          </cell>
          <cell r="BC528">
            <v>209.48</v>
          </cell>
          <cell r="BD528">
            <v>159</v>
          </cell>
          <cell r="BE528">
            <v>178.44</v>
          </cell>
          <cell r="BF528">
            <v>184.82</v>
          </cell>
          <cell r="BG528">
            <v>191.2</v>
          </cell>
          <cell r="BH528">
            <v>197.58</v>
          </cell>
          <cell r="BI528">
            <v>203.96</v>
          </cell>
          <cell r="BJ528">
            <v>210.34</v>
          </cell>
          <cell r="BK528">
            <v>216.72</v>
          </cell>
          <cell r="BL528">
            <v>223.1</v>
          </cell>
          <cell r="BM528">
            <v>229.48</v>
          </cell>
          <cell r="BN528">
            <v>235.86</v>
          </cell>
          <cell r="BO528">
            <v>242.24</v>
          </cell>
          <cell r="BP528">
            <v>248.62</v>
          </cell>
          <cell r="BQ528">
            <v>255</v>
          </cell>
          <cell r="BR528">
            <v>261.37</v>
          </cell>
          <cell r="BS528">
            <v>267.75</v>
          </cell>
          <cell r="BT528">
            <v>274.13</v>
          </cell>
          <cell r="BU528">
            <v>280.51</v>
          </cell>
          <cell r="BV528">
            <v>286.89</v>
          </cell>
          <cell r="BW528">
            <v>293.27</v>
          </cell>
          <cell r="BX528">
            <v>299.64999999999998</v>
          </cell>
          <cell r="BY528">
            <v>306.02999999999997</v>
          </cell>
          <cell r="BZ528">
            <v>312.41000000000003</v>
          </cell>
          <cell r="CA528">
            <v>318.79000000000002</v>
          </cell>
          <cell r="CB528">
            <v>325.17</v>
          </cell>
          <cell r="CC528">
            <v>293.27</v>
          </cell>
        </row>
        <row r="529">
          <cell r="AD529">
            <v>160</v>
          </cell>
          <cell r="AE529">
            <v>128.26</v>
          </cell>
          <cell r="AF529">
            <v>132.85</v>
          </cell>
          <cell r="AG529">
            <v>137.43</v>
          </cell>
          <cell r="AH529">
            <v>142.02000000000001</v>
          </cell>
          <cell r="AI529">
            <v>146.6</v>
          </cell>
          <cell r="AJ529">
            <v>151.19</v>
          </cell>
          <cell r="AK529">
            <v>155.77000000000001</v>
          </cell>
          <cell r="AL529">
            <v>160.36000000000001</v>
          </cell>
          <cell r="AM529">
            <v>164.94</v>
          </cell>
          <cell r="AN529">
            <v>169.53</v>
          </cell>
          <cell r="AO529">
            <v>174.11</v>
          </cell>
          <cell r="AP529">
            <v>178.7</v>
          </cell>
          <cell r="AQ529">
            <v>183.28</v>
          </cell>
          <cell r="AR529">
            <v>187.87</v>
          </cell>
          <cell r="AS529">
            <v>192.45</v>
          </cell>
          <cell r="AT529">
            <v>197.04</v>
          </cell>
          <cell r="AU529">
            <v>201.62</v>
          </cell>
          <cell r="AV529">
            <v>206.21</v>
          </cell>
          <cell r="AW529">
            <v>210.79</v>
          </cell>
          <cell r="AX529">
            <v>215.38</v>
          </cell>
          <cell r="AY529">
            <v>219.96</v>
          </cell>
          <cell r="AZ529">
            <v>224.55</v>
          </cell>
          <cell r="BA529">
            <v>229.14</v>
          </cell>
          <cell r="BB529">
            <v>233.72</v>
          </cell>
          <cell r="BC529">
            <v>210.79</v>
          </cell>
          <cell r="BD529">
            <v>160</v>
          </cell>
          <cell r="BE529">
            <v>179.56</v>
          </cell>
          <cell r="BF529">
            <v>185.98</v>
          </cell>
          <cell r="BG529">
            <v>192.4</v>
          </cell>
          <cell r="BH529">
            <v>198.82</v>
          </cell>
          <cell r="BI529">
            <v>205.24</v>
          </cell>
          <cell r="BJ529">
            <v>211.66</v>
          </cell>
          <cell r="BK529">
            <v>218.08</v>
          </cell>
          <cell r="BL529">
            <v>224.5</v>
          </cell>
          <cell r="BM529">
            <v>230.92</v>
          </cell>
          <cell r="BN529">
            <v>237.34</v>
          </cell>
          <cell r="BO529">
            <v>243.76</v>
          </cell>
          <cell r="BP529">
            <v>250.18</v>
          </cell>
          <cell r="BQ529">
            <v>256.60000000000002</v>
          </cell>
          <cell r="BR529">
            <v>263.02</v>
          </cell>
          <cell r="BS529">
            <v>269.43</v>
          </cell>
          <cell r="BT529">
            <v>275.85000000000002</v>
          </cell>
          <cell r="BU529">
            <v>282.27</v>
          </cell>
          <cell r="BV529">
            <v>288.69</v>
          </cell>
          <cell r="BW529">
            <v>295.11</v>
          </cell>
          <cell r="BX529">
            <v>301.52999999999997</v>
          </cell>
          <cell r="BY529">
            <v>307.95</v>
          </cell>
          <cell r="BZ529">
            <v>314.37</v>
          </cell>
          <cell r="CA529">
            <v>320.79000000000002</v>
          </cell>
          <cell r="CB529">
            <v>327.20999999999998</v>
          </cell>
          <cell r="CC529">
            <v>295.11</v>
          </cell>
        </row>
        <row r="530">
          <cell r="AD530">
            <v>161</v>
          </cell>
          <cell r="AE530">
            <v>129.06</v>
          </cell>
          <cell r="AF530">
            <v>133.66999999999999</v>
          </cell>
          <cell r="AG530">
            <v>138.29</v>
          </cell>
          <cell r="AH530">
            <v>142.9</v>
          </cell>
          <cell r="AI530">
            <v>147.51</v>
          </cell>
          <cell r="AJ530">
            <v>152.13</v>
          </cell>
          <cell r="AK530">
            <v>156.74</v>
          </cell>
          <cell r="AL530">
            <v>161.36000000000001</v>
          </cell>
          <cell r="AM530">
            <v>165.97</v>
          </cell>
          <cell r="AN530">
            <v>170.58</v>
          </cell>
          <cell r="AO530">
            <v>175.2</v>
          </cell>
          <cell r="AP530">
            <v>179.81</v>
          </cell>
          <cell r="AQ530">
            <v>184.43</v>
          </cell>
          <cell r="AR530">
            <v>189.04</v>
          </cell>
          <cell r="AS530">
            <v>193.65</v>
          </cell>
          <cell r="AT530">
            <v>198.27</v>
          </cell>
          <cell r="AU530">
            <v>202.88</v>
          </cell>
          <cell r="AV530">
            <v>207.5</v>
          </cell>
          <cell r="AW530">
            <v>212.11</v>
          </cell>
          <cell r="AX530">
            <v>216.72</v>
          </cell>
          <cell r="AY530">
            <v>221.34</v>
          </cell>
          <cell r="AZ530">
            <v>225.95</v>
          </cell>
          <cell r="BA530">
            <v>230.57</v>
          </cell>
          <cell r="BB530">
            <v>235.18</v>
          </cell>
          <cell r="BC530">
            <v>212.11</v>
          </cell>
          <cell r="BD530">
            <v>161</v>
          </cell>
          <cell r="BE530">
            <v>180.68</v>
          </cell>
          <cell r="BF530">
            <v>187.14</v>
          </cell>
          <cell r="BG530">
            <v>193.6</v>
          </cell>
          <cell r="BH530">
            <v>200.06</v>
          </cell>
          <cell r="BI530">
            <v>206.52</v>
          </cell>
          <cell r="BJ530">
            <v>212.98</v>
          </cell>
          <cell r="BK530">
            <v>219.44</v>
          </cell>
          <cell r="BL530">
            <v>225.9</v>
          </cell>
          <cell r="BM530">
            <v>232.36</v>
          </cell>
          <cell r="BN530">
            <v>238.82</v>
          </cell>
          <cell r="BO530">
            <v>245.28</v>
          </cell>
          <cell r="BP530">
            <v>251.74</v>
          </cell>
          <cell r="BQ530">
            <v>258.2</v>
          </cell>
          <cell r="BR530">
            <v>264.66000000000003</v>
          </cell>
          <cell r="BS530">
            <v>271.12</v>
          </cell>
          <cell r="BT530">
            <v>277.58</v>
          </cell>
          <cell r="BU530">
            <v>284.02999999999997</v>
          </cell>
          <cell r="BV530">
            <v>290.49</v>
          </cell>
          <cell r="BW530">
            <v>296.95</v>
          </cell>
          <cell r="BX530">
            <v>303.41000000000003</v>
          </cell>
          <cell r="BY530">
            <v>309.87</v>
          </cell>
          <cell r="BZ530">
            <v>316.33</v>
          </cell>
          <cell r="CA530">
            <v>322.79000000000002</v>
          </cell>
          <cell r="CB530">
            <v>329.25</v>
          </cell>
          <cell r="CC530">
            <v>296.95</v>
          </cell>
        </row>
        <row r="531">
          <cell r="AD531">
            <v>162</v>
          </cell>
          <cell r="AE531">
            <v>129.86000000000001</v>
          </cell>
          <cell r="AF531">
            <v>134.5</v>
          </cell>
          <cell r="AG531">
            <v>139.13999999999999</v>
          </cell>
          <cell r="AH531">
            <v>143.79</v>
          </cell>
          <cell r="AI531">
            <v>148.43</v>
          </cell>
          <cell r="AJ531">
            <v>153.07</v>
          </cell>
          <cell r="AK531">
            <v>157.71</v>
          </cell>
          <cell r="AL531">
            <v>162.36000000000001</v>
          </cell>
          <cell r="AM531">
            <v>167</v>
          </cell>
          <cell r="AN531">
            <v>171.64</v>
          </cell>
          <cell r="AO531">
            <v>176.28</v>
          </cell>
          <cell r="AP531">
            <v>180.93</v>
          </cell>
          <cell r="AQ531">
            <v>185.57</v>
          </cell>
          <cell r="AR531">
            <v>190.21</v>
          </cell>
          <cell r="AS531">
            <v>194.86</v>
          </cell>
          <cell r="AT531">
            <v>199.5</v>
          </cell>
          <cell r="AU531">
            <v>204.14</v>
          </cell>
          <cell r="AV531">
            <v>208.78</v>
          </cell>
          <cell r="AW531">
            <v>213.43</v>
          </cell>
          <cell r="AX531">
            <v>218.07</v>
          </cell>
          <cell r="AY531">
            <v>222.71</v>
          </cell>
          <cell r="AZ531">
            <v>227.35</v>
          </cell>
          <cell r="BA531">
            <v>232</v>
          </cell>
          <cell r="BB531">
            <v>236.64</v>
          </cell>
          <cell r="BC531">
            <v>213.42</v>
          </cell>
          <cell r="BD531">
            <v>162</v>
          </cell>
          <cell r="BE531">
            <v>181.8</v>
          </cell>
          <cell r="BF531">
            <v>188.3</v>
          </cell>
          <cell r="BG531">
            <v>194.8</v>
          </cell>
          <cell r="BH531">
            <v>201.3</v>
          </cell>
          <cell r="BI531">
            <v>204.8</v>
          </cell>
          <cell r="BJ531">
            <v>214.3</v>
          </cell>
          <cell r="BK531">
            <v>220.8</v>
          </cell>
          <cell r="BL531">
            <v>227.3</v>
          </cell>
          <cell r="BM531">
            <v>233.8</v>
          </cell>
          <cell r="BN531">
            <v>240.3</v>
          </cell>
          <cell r="BO531">
            <v>246.8</v>
          </cell>
          <cell r="BP531">
            <v>253.3</v>
          </cell>
          <cell r="BQ531">
            <v>259.8</v>
          </cell>
          <cell r="BR531">
            <v>266.3</v>
          </cell>
          <cell r="BS531">
            <v>272.8</v>
          </cell>
          <cell r="BT531">
            <v>279.3</v>
          </cell>
          <cell r="BU531">
            <v>285.8</v>
          </cell>
          <cell r="BV531">
            <v>292.3</v>
          </cell>
          <cell r="BW531">
            <v>298.8</v>
          </cell>
          <cell r="BX531">
            <v>305.29000000000002</v>
          </cell>
          <cell r="BY531">
            <v>311.79000000000002</v>
          </cell>
          <cell r="BZ531">
            <v>318.29000000000002</v>
          </cell>
          <cell r="CA531">
            <v>324.79000000000002</v>
          </cell>
          <cell r="CB531">
            <v>331.29</v>
          </cell>
          <cell r="CC531">
            <v>298.79000000000002</v>
          </cell>
        </row>
        <row r="532">
          <cell r="AD532">
            <v>163</v>
          </cell>
          <cell r="AE532">
            <v>130.66</v>
          </cell>
          <cell r="AF532">
            <v>135.33000000000001</v>
          </cell>
          <cell r="AG532">
            <v>140</v>
          </cell>
          <cell r="AH532">
            <v>144.66999999999999</v>
          </cell>
          <cell r="AI532">
            <v>149.34</v>
          </cell>
          <cell r="AJ532">
            <v>154.01</v>
          </cell>
          <cell r="AK532">
            <v>158.69</v>
          </cell>
          <cell r="AL532">
            <v>163.36000000000001</v>
          </cell>
          <cell r="AM532">
            <v>168.03</v>
          </cell>
          <cell r="AN532">
            <v>172.7</v>
          </cell>
          <cell r="AO532">
            <v>177.37</v>
          </cell>
          <cell r="AP532">
            <v>182.04</v>
          </cell>
          <cell r="AQ532">
            <v>186.71</v>
          </cell>
          <cell r="AR532">
            <v>191.38</v>
          </cell>
          <cell r="AS532">
            <v>196.06</v>
          </cell>
          <cell r="AT532">
            <v>200.73</v>
          </cell>
          <cell r="AU532">
            <v>205.4</v>
          </cell>
          <cell r="AV532">
            <v>210.07</v>
          </cell>
          <cell r="AW532">
            <v>214.74</v>
          </cell>
          <cell r="AX532">
            <v>219.41</v>
          </cell>
          <cell r="AY532">
            <v>224.08</v>
          </cell>
          <cell r="AZ532">
            <v>228.75</v>
          </cell>
          <cell r="BA532">
            <v>233.43</v>
          </cell>
          <cell r="BB532">
            <v>238.1</v>
          </cell>
          <cell r="BC532">
            <v>214.74</v>
          </cell>
          <cell r="BD532">
            <v>163</v>
          </cell>
          <cell r="BE532">
            <v>182.92</v>
          </cell>
          <cell r="BF532">
            <v>189.46</v>
          </cell>
          <cell r="BG532">
            <v>196</v>
          </cell>
          <cell r="BH532">
            <v>202.54</v>
          </cell>
          <cell r="BI532">
            <v>209.08</v>
          </cell>
          <cell r="BJ532">
            <v>215.62</v>
          </cell>
          <cell r="BK532">
            <v>222.16</v>
          </cell>
          <cell r="BL532">
            <v>228.7</v>
          </cell>
          <cell r="BM532">
            <v>235.24</v>
          </cell>
          <cell r="BN532">
            <v>241.78</v>
          </cell>
          <cell r="BO532">
            <v>248.32</v>
          </cell>
          <cell r="BP532">
            <v>254.86</v>
          </cell>
          <cell r="BQ532">
            <v>261.39999999999998</v>
          </cell>
          <cell r="BR532">
            <v>267.94</v>
          </cell>
          <cell r="BS532">
            <v>274.48</v>
          </cell>
          <cell r="BT532">
            <v>281.02</v>
          </cell>
          <cell r="BU532">
            <v>287.56</v>
          </cell>
          <cell r="BV532">
            <v>294.10000000000002</v>
          </cell>
          <cell r="BW532">
            <v>300.64</v>
          </cell>
          <cell r="BX532">
            <v>307.18</v>
          </cell>
          <cell r="BY532">
            <v>313.72000000000003</v>
          </cell>
          <cell r="BZ532">
            <v>320.26</v>
          </cell>
          <cell r="CA532">
            <v>326.8</v>
          </cell>
          <cell r="CB532">
            <v>333.33</v>
          </cell>
          <cell r="CC532">
            <v>300.64</v>
          </cell>
        </row>
        <row r="533">
          <cell r="AD533">
            <v>164</v>
          </cell>
          <cell r="AE533">
            <v>131.46</v>
          </cell>
          <cell r="AF533">
            <v>136.16</v>
          </cell>
          <cell r="AG533">
            <v>140.86000000000001</v>
          </cell>
          <cell r="AH533">
            <v>145.56</v>
          </cell>
          <cell r="AI533">
            <v>150.26</v>
          </cell>
          <cell r="AJ533">
            <v>154.96</v>
          </cell>
          <cell r="AK533">
            <v>159.66</v>
          </cell>
          <cell r="AL533">
            <v>164.36</v>
          </cell>
          <cell r="AM533">
            <v>169.06</v>
          </cell>
          <cell r="AN533">
            <v>173.76</v>
          </cell>
          <cell r="AO533">
            <v>178.46</v>
          </cell>
          <cell r="AP533">
            <v>183.16</v>
          </cell>
          <cell r="AQ533">
            <v>187.86</v>
          </cell>
          <cell r="AR533">
            <v>192.56</v>
          </cell>
          <cell r="AS533">
            <v>197.26</v>
          </cell>
          <cell r="AT533">
            <v>201.96</v>
          </cell>
          <cell r="AU533">
            <v>206.66</v>
          </cell>
          <cell r="AV533">
            <v>211.36</v>
          </cell>
          <cell r="AW533">
            <v>216.06</v>
          </cell>
          <cell r="AX533">
            <v>220.76</v>
          </cell>
          <cell r="AY533">
            <v>225.46</v>
          </cell>
          <cell r="AZ533">
            <v>230.16</v>
          </cell>
          <cell r="BA533">
            <v>234.86</v>
          </cell>
          <cell r="BB533">
            <v>239.56</v>
          </cell>
          <cell r="BC533">
            <v>216.06</v>
          </cell>
          <cell r="BD533">
            <v>164</v>
          </cell>
          <cell r="BE533">
            <v>184.04</v>
          </cell>
          <cell r="BF533">
            <v>190.62</v>
          </cell>
          <cell r="BG533">
            <v>197.2</v>
          </cell>
          <cell r="BH533">
            <v>203.78</v>
          </cell>
          <cell r="BI533">
            <v>210.36</v>
          </cell>
          <cell r="BJ533">
            <v>216.94</v>
          </cell>
          <cell r="BK533">
            <v>223.52</v>
          </cell>
          <cell r="BL533">
            <v>230.1</v>
          </cell>
          <cell r="BM533">
            <v>236.68</v>
          </cell>
          <cell r="BN533">
            <v>243.26</v>
          </cell>
          <cell r="BO533">
            <v>249.84</v>
          </cell>
          <cell r="BP533">
            <v>256.42</v>
          </cell>
          <cell r="BQ533">
            <v>263</v>
          </cell>
          <cell r="BR533">
            <v>269.58</v>
          </cell>
          <cell r="BS533">
            <v>276.16000000000003</v>
          </cell>
          <cell r="BT533">
            <v>282.74</v>
          </cell>
          <cell r="BU533">
            <v>289.32</v>
          </cell>
          <cell r="BV533">
            <v>295.89999999999998</v>
          </cell>
          <cell r="BW533">
            <v>302.48</v>
          </cell>
          <cell r="BX533">
            <v>309.06</v>
          </cell>
          <cell r="BY533">
            <v>315.64</v>
          </cell>
          <cell r="BZ533">
            <v>322.22000000000003</v>
          </cell>
          <cell r="CA533">
            <v>328.8</v>
          </cell>
          <cell r="CB533">
            <v>335.38</v>
          </cell>
          <cell r="CC533">
            <v>302.48</v>
          </cell>
        </row>
        <row r="534">
          <cell r="AD534">
            <v>165</v>
          </cell>
          <cell r="AE534">
            <v>132.26</v>
          </cell>
          <cell r="AF534">
            <v>136.99</v>
          </cell>
          <cell r="AG534">
            <v>141.71</v>
          </cell>
          <cell r="AH534">
            <v>146.44</v>
          </cell>
          <cell r="AI534">
            <v>151.16999999999999</v>
          </cell>
          <cell r="AJ534">
            <v>155.9</v>
          </cell>
          <cell r="AK534">
            <v>160.63</v>
          </cell>
          <cell r="AL534">
            <v>165.36</v>
          </cell>
          <cell r="AM534">
            <v>170.09</v>
          </cell>
          <cell r="AN534">
            <v>174.82</v>
          </cell>
          <cell r="AO534">
            <v>179.54</v>
          </cell>
          <cell r="AP534">
            <v>184.27</v>
          </cell>
          <cell r="AQ534">
            <v>189</v>
          </cell>
          <cell r="AR534">
            <v>193.73</v>
          </cell>
          <cell r="AS534">
            <v>198.46</v>
          </cell>
          <cell r="AT534">
            <v>203.19</v>
          </cell>
          <cell r="AU534">
            <v>207.91</v>
          </cell>
          <cell r="AV534">
            <v>212.64</v>
          </cell>
          <cell r="AW534">
            <v>217.37</v>
          </cell>
          <cell r="AX534">
            <v>222.1</v>
          </cell>
          <cell r="AY534">
            <v>226.83</v>
          </cell>
          <cell r="AZ534">
            <v>231.56</v>
          </cell>
          <cell r="BA534">
            <v>236.29</v>
          </cell>
          <cell r="BB534">
            <v>241.01</v>
          </cell>
          <cell r="BC534">
            <v>217.37</v>
          </cell>
          <cell r="BD534">
            <v>165</v>
          </cell>
          <cell r="BE534">
            <v>185.16</v>
          </cell>
          <cell r="BF534">
            <v>191.78</v>
          </cell>
          <cell r="BG534">
            <v>198.4</v>
          </cell>
          <cell r="BH534">
            <v>205.02</v>
          </cell>
          <cell r="BI534">
            <v>211.64</v>
          </cell>
          <cell r="BJ534">
            <v>218.26</v>
          </cell>
          <cell r="BK534">
            <v>224.88</v>
          </cell>
          <cell r="BL534">
            <v>231.5</v>
          </cell>
          <cell r="BM534">
            <v>238.12</v>
          </cell>
          <cell r="BN534">
            <v>244.74</v>
          </cell>
          <cell r="BO534">
            <v>251.36</v>
          </cell>
          <cell r="BP534">
            <v>257.98</v>
          </cell>
          <cell r="BQ534">
            <v>264.60000000000002</v>
          </cell>
          <cell r="BR534">
            <v>271.22000000000003</v>
          </cell>
          <cell r="BS534">
            <v>277.83999999999997</v>
          </cell>
          <cell r="BT534">
            <v>284.45999999999998</v>
          </cell>
          <cell r="BU534">
            <v>291.08</v>
          </cell>
          <cell r="BV534">
            <v>297.7</v>
          </cell>
          <cell r="BW534">
            <v>304.32</v>
          </cell>
          <cell r="BX534">
            <v>310.94</v>
          </cell>
          <cell r="BY534">
            <v>317.56</v>
          </cell>
          <cell r="BZ534">
            <v>324.18</v>
          </cell>
          <cell r="CA534">
            <v>330.8</v>
          </cell>
          <cell r="CB534">
            <v>337.42</v>
          </cell>
          <cell r="CC534">
            <v>304.32</v>
          </cell>
        </row>
        <row r="535">
          <cell r="AD535">
            <v>166</v>
          </cell>
          <cell r="AE535">
            <v>133.06</v>
          </cell>
          <cell r="AF535">
            <v>137.81</v>
          </cell>
          <cell r="AG535">
            <v>142.57</v>
          </cell>
          <cell r="AH535">
            <v>147.33000000000001</v>
          </cell>
          <cell r="AI535">
            <v>152.09</v>
          </cell>
          <cell r="AJ535">
            <v>156.84</v>
          </cell>
          <cell r="AK535">
            <v>161.6</v>
          </cell>
          <cell r="AL535">
            <v>166.36</v>
          </cell>
          <cell r="AM535">
            <v>171.12</v>
          </cell>
          <cell r="AN535">
            <v>175.87</v>
          </cell>
          <cell r="AO535">
            <v>180.63</v>
          </cell>
          <cell r="AP535">
            <v>185.39</v>
          </cell>
          <cell r="AQ535">
            <v>190.14</v>
          </cell>
          <cell r="AR535">
            <v>194.9</v>
          </cell>
          <cell r="AS535">
            <v>199.66</v>
          </cell>
          <cell r="AT535">
            <v>204.42</v>
          </cell>
          <cell r="AU535">
            <v>209.17</v>
          </cell>
          <cell r="AV535">
            <v>213.93</v>
          </cell>
          <cell r="AW535">
            <v>218.69</v>
          </cell>
          <cell r="AX535">
            <v>223.44</v>
          </cell>
          <cell r="AY535">
            <v>228.2</v>
          </cell>
          <cell r="AZ535">
            <v>232.96</v>
          </cell>
          <cell r="BA535">
            <v>237.72</v>
          </cell>
          <cell r="BB535">
            <v>242.47</v>
          </cell>
          <cell r="BC535">
            <v>218.69</v>
          </cell>
          <cell r="BD535">
            <v>166</v>
          </cell>
          <cell r="BE535">
            <v>186.28</v>
          </cell>
          <cell r="BF535">
            <v>192.94</v>
          </cell>
          <cell r="BG535">
            <v>199.6</v>
          </cell>
          <cell r="BH535">
            <v>206.26</v>
          </cell>
          <cell r="BI535">
            <v>212.92</v>
          </cell>
          <cell r="BJ535">
            <v>219.58</v>
          </cell>
          <cell r="BK535">
            <v>226.24</v>
          </cell>
          <cell r="BL535">
            <v>232.9</v>
          </cell>
          <cell r="BM535">
            <v>239.56</v>
          </cell>
          <cell r="BN535">
            <v>246.22</v>
          </cell>
          <cell r="BO535">
            <v>252.88</v>
          </cell>
          <cell r="BP535">
            <v>259.54000000000002</v>
          </cell>
          <cell r="BQ535">
            <v>266.2</v>
          </cell>
          <cell r="BR535">
            <v>272.86</v>
          </cell>
          <cell r="BS535">
            <v>279.52</v>
          </cell>
          <cell r="BT535">
            <v>286.18</v>
          </cell>
          <cell r="BU535">
            <v>292.83999999999997</v>
          </cell>
          <cell r="BV535">
            <v>299.5</v>
          </cell>
          <cell r="BW535">
            <v>306.16000000000003</v>
          </cell>
          <cell r="BX535">
            <v>312.82</v>
          </cell>
          <cell r="BY535">
            <v>319.48</v>
          </cell>
          <cell r="BZ535">
            <v>326.14</v>
          </cell>
          <cell r="CA535">
            <v>332.8</v>
          </cell>
          <cell r="CB535">
            <v>339.46</v>
          </cell>
          <cell r="CC535">
            <v>306.16000000000003</v>
          </cell>
        </row>
        <row r="536">
          <cell r="AD536">
            <v>167</v>
          </cell>
          <cell r="AE536">
            <v>133.86000000000001</v>
          </cell>
          <cell r="AF536">
            <v>138.63999999999999</v>
          </cell>
          <cell r="AG536">
            <v>143.43</v>
          </cell>
          <cell r="AH536">
            <v>148.21</v>
          </cell>
          <cell r="AI536">
            <v>153</v>
          </cell>
          <cell r="AJ536">
            <v>157.79</v>
          </cell>
          <cell r="AK536">
            <v>162.57</v>
          </cell>
          <cell r="AL536">
            <v>167.36</v>
          </cell>
          <cell r="AM536">
            <v>172.14</v>
          </cell>
          <cell r="AN536">
            <v>176.93</v>
          </cell>
          <cell r="AO536">
            <v>181.72</v>
          </cell>
          <cell r="AP536">
            <v>186.5</v>
          </cell>
          <cell r="AQ536">
            <v>191.29</v>
          </cell>
          <cell r="AR536">
            <v>196.07</v>
          </cell>
          <cell r="AS536">
            <v>200.86</v>
          </cell>
          <cell r="AT536">
            <v>205.65</v>
          </cell>
          <cell r="AU536">
            <v>210.43</v>
          </cell>
          <cell r="AV536">
            <v>215.22</v>
          </cell>
          <cell r="AW536">
            <v>220</v>
          </cell>
          <cell r="AX536">
            <v>224.79</v>
          </cell>
          <cell r="AY536">
            <v>229.57</v>
          </cell>
          <cell r="AZ536">
            <v>234.36</v>
          </cell>
          <cell r="BA536">
            <v>239.15</v>
          </cell>
          <cell r="BB536">
            <v>243.93</v>
          </cell>
          <cell r="BC536">
            <v>220</v>
          </cell>
          <cell r="BD536">
            <v>167</v>
          </cell>
          <cell r="BE536">
            <v>187.4</v>
          </cell>
          <cell r="BF536">
            <v>194.1</v>
          </cell>
          <cell r="BG536">
            <v>200.8</v>
          </cell>
          <cell r="BH536">
            <v>207.5</v>
          </cell>
          <cell r="BI536">
            <v>214.2</v>
          </cell>
          <cell r="BJ536">
            <v>220.9</v>
          </cell>
          <cell r="BK536">
            <v>227.6</v>
          </cell>
          <cell r="BL536">
            <v>234.3</v>
          </cell>
          <cell r="BM536">
            <v>241</v>
          </cell>
          <cell r="BN536">
            <v>247.7</v>
          </cell>
          <cell r="BO536">
            <v>254.4</v>
          </cell>
          <cell r="BP536">
            <v>261.10000000000002</v>
          </cell>
          <cell r="BQ536">
            <v>267.8</v>
          </cell>
          <cell r="BR536">
            <v>274.5</v>
          </cell>
          <cell r="BS536">
            <v>281.2</v>
          </cell>
          <cell r="BT536">
            <v>287.89999999999998</v>
          </cell>
          <cell r="BU536">
            <v>294.60000000000002</v>
          </cell>
          <cell r="BV536">
            <v>301.3</v>
          </cell>
          <cell r="BW536">
            <v>308</v>
          </cell>
          <cell r="BX536">
            <v>314.7</v>
          </cell>
          <cell r="BY536">
            <v>321.39999999999998</v>
          </cell>
          <cell r="BZ536">
            <v>328.1</v>
          </cell>
          <cell r="CA536">
            <v>334.8</v>
          </cell>
          <cell r="CB536">
            <v>341.5</v>
          </cell>
          <cell r="CC536">
            <v>308</v>
          </cell>
        </row>
        <row r="537">
          <cell r="AD537">
            <v>168</v>
          </cell>
          <cell r="AE537">
            <v>134.66</v>
          </cell>
          <cell r="AF537">
            <v>139.47</v>
          </cell>
          <cell r="AG537">
            <v>144.29</v>
          </cell>
          <cell r="AH537">
            <v>149.1</v>
          </cell>
          <cell r="AI537">
            <v>153.91</v>
          </cell>
          <cell r="AJ537">
            <v>158.72999999999999</v>
          </cell>
          <cell r="AK537">
            <v>163.54</v>
          </cell>
          <cell r="AL537">
            <v>168.36</v>
          </cell>
          <cell r="AM537">
            <v>173.17</v>
          </cell>
          <cell r="AN537">
            <v>177.99</v>
          </cell>
          <cell r="AO537">
            <v>182.8</v>
          </cell>
          <cell r="AP537">
            <v>187.62</v>
          </cell>
          <cell r="AQ537">
            <v>192.43</v>
          </cell>
          <cell r="AR537">
            <v>197.25</v>
          </cell>
          <cell r="AS537">
            <v>202.06</v>
          </cell>
          <cell r="AT537">
            <v>206.87</v>
          </cell>
          <cell r="AU537">
            <v>211.69</v>
          </cell>
          <cell r="AV537">
            <v>216.5</v>
          </cell>
          <cell r="AW537">
            <v>221.32</v>
          </cell>
          <cell r="AX537">
            <v>226.13</v>
          </cell>
          <cell r="AY537">
            <v>230.95</v>
          </cell>
          <cell r="AZ537">
            <v>235.76</v>
          </cell>
          <cell r="BA537">
            <v>240.58</v>
          </cell>
          <cell r="BB537">
            <v>245.39</v>
          </cell>
          <cell r="BC537">
            <v>221.32</v>
          </cell>
          <cell r="BD537">
            <v>168</v>
          </cell>
          <cell r="BE537">
            <v>188.52</v>
          </cell>
          <cell r="BF537">
            <v>195.26</v>
          </cell>
          <cell r="BG537">
            <v>202</v>
          </cell>
          <cell r="BH537">
            <v>208.74</v>
          </cell>
          <cell r="BI537">
            <v>215.48</v>
          </cell>
          <cell r="BJ537">
            <v>222.22</v>
          </cell>
          <cell r="BK537">
            <v>228.96</v>
          </cell>
          <cell r="BL537">
            <v>235.7</v>
          </cell>
          <cell r="BM537">
            <v>242.44</v>
          </cell>
          <cell r="BN537">
            <v>249.18</v>
          </cell>
          <cell r="BO537">
            <v>255.92</v>
          </cell>
          <cell r="BP537">
            <v>262.66000000000003</v>
          </cell>
          <cell r="BQ537">
            <v>269.39999999999998</v>
          </cell>
          <cell r="BR537">
            <v>276.14</v>
          </cell>
          <cell r="BS537">
            <v>282.88</v>
          </cell>
          <cell r="BT537">
            <v>289.62</v>
          </cell>
          <cell r="BU537">
            <v>296.36</v>
          </cell>
          <cell r="BV537">
            <v>303.10000000000002</v>
          </cell>
          <cell r="BW537">
            <v>309.83999999999997</v>
          </cell>
          <cell r="BX537">
            <v>316.58999999999997</v>
          </cell>
          <cell r="BY537">
            <v>323.33</v>
          </cell>
          <cell r="BZ537">
            <v>330.07</v>
          </cell>
          <cell r="CA537">
            <v>336.81</v>
          </cell>
          <cell r="CB537">
            <v>343.55</v>
          </cell>
          <cell r="CC537">
            <v>309.83999999999997</v>
          </cell>
        </row>
        <row r="538">
          <cell r="AD538">
            <v>169</v>
          </cell>
          <cell r="AE538">
            <v>135.46</v>
          </cell>
          <cell r="AF538">
            <v>140.30000000000001</v>
          </cell>
          <cell r="AG538">
            <v>145.13999999999999</v>
          </cell>
          <cell r="AH538">
            <v>149.99</v>
          </cell>
          <cell r="AI538">
            <v>154.83000000000001</v>
          </cell>
          <cell r="AJ538">
            <v>159.66999999999999</v>
          </cell>
          <cell r="AK538">
            <v>164.52</v>
          </cell>
          <cell r="AL538">
            <v>169.36</v>
          </cell>
          <cell r="AM538">
            <v>174.2</v>
          </cell>
          <cell r="AN538">
            <v>179.05</v>
          </cell>
          <cell r="AO538">
            <v>183.89</v>
          </cell>
          <cell r="AP538">
            <v>188.73</v>
          </cell>
          <cell r="AQ538">
            <v>193.57</v>
          </cell>
          <cell r="AR538">
            <v>198.42</v>
          </cell>
          <cell r="AS538">
            <v>203.26</v>
          </cell>
          <cell r="AT538">
            <v>208.1</v>
          </cell>
          <cell r="AU538">
            <v>212.95</v>
          </cell>
          <cell r="AV538">
            <v>217.79</v>
          </cell>
          <cell r="AW538">
            <v>222.63</v>
          </cell>
          <cell r="AX538">
            <v>227.48</v>
          </cell>
          <cell r="AY538">
            <v>232.32</v>
          </cell>
          <cell r="AZ538">
            <v>237.16</v>
          </cell>
          <cell r="BA538">
            <v>242.01</v>
          </cell>
          <cell r="BB538">
            <v>246.85</v>
          </cell>
          <cell r="BC538">
            <v>222.63</v>
          </cell>
          <cell r="BD538">
            <v>169</v>
          </cell>
          <cell r="BE538">
            <v>189.64</v>
          </cell>
          <cell r="BF538">
            <v>196.42</v>
          </cell>
          <cell r="BG538">
            <v>203.2</v>
          </cell>
          <cell r="BH538">
            <v>209.98</v>
          </cell>
          <cell r="BI538">
            <v>216.76</v>
          </cell>
          <cell r="BJ538">
            <v>223.54</v>
          </cell>
          <cell r="BK538">
            <v>230.32</v>
          </cell>
          <cell r="BL538">
            <v>237.1</v>
          </cell>
          <cell r="BM538">
            <v>243.88</v>
          </cell>
          <cell r="BN538">
            <v>250.66</v>
          </cell>
          <cell r="BO538">
            <v>257.44</v>
          </cell>
          <cell r="BP538">
            <v>264.22000000000003</v>
          </cell>
          <cell r="BQ538">
            <v>271</v>
          </cell>
          <cell r="BR538">
            <v>277.77999999999997</v>
          </cell>
          <cell r="BS538">
            <v>284.57</v>
          </cell>
          <cell r="BT538">
            <v>291.35000000000002</v>
          </cell>
          <cell r="BU538">
            <v>298.13</v>
          </cell>
          <cell r="BV538">
            <v>304.91000000000003</v>
          </cell>
          <cell r="BW538">
            <v>311.69</v>
          </cell>
          <cell r="BX538">
            <v>318.47000000000003</v>
          </cell>
          <cell r="BY538">
            <v>325.25</v>
          </cell>
          <cell r="BZ538">
            <v>332.03</v>
          </cell>
          <cell r="CA538">
            <v>338.81</v>
          </cell>
          <cell r="CB538">
            <v>345.59</v>
          </cell>
          <cell r="CC538">
            <v>311.69</v>
          </cell>
        </row>
        <row r="539">
          <cell r="AD539">
            <v>170</v>
          </cell>
          <cell r="AE539">
            <v>136.26</v>
          </cell>
          <cell r="AF539">
            <v>141.13</v>
          </cell>
          <cell r="AG539">
            <v>146</v>
          </cell>
          <cell r="AH539">
            <v>150.87</v>
          </cell>
          <cell r="AI539">
            <v>155.74</v>
          </cell>
          <cell r="AJ539">
            <v>160.62</v>
          </cell>
          <cell r="AK539">
            <v>165.49</v>
          </cell>
          <cell r="AL539">
            <v>170.36</v>
          </cell>
          <cell r="AM539">
            <v>175.23</v>
          </cell>
          <cell r="AN539">
            <v>180.1</v>
          </cell>
          <cell r="AO539">
            <v>184.97</v>
          </cell>
          <cell r="AP539">
            <v>189.85</v>
          </cell>
          <cell r="AQ539">
            <v>194.72</v>
          </cell>
          <cell r="AR539">
            <v>199.59</v>
          </cell>
          <cell r="AS539">
            <v>204.46</v>
          </cell>
          <cell r="AT539">
            <v>209.33</v>
          </cell>
          <cell r="AU539">
            <v>214.21</v>
          </cell>
          <cell r="AV539">
            <v>219.08</v>
          </cell>
          <cell r="AW539">
            <v>223.95</v>
          </cell>
          <cell r="AX539">
            <v>228.82</v>
          </cell>
          <cell r="AY539">
            <v>233.69</v>
          </cell>
          <cell r="AZ539">
            <v>238.56</v>
          </cell>
          <cell r="BA539">
            <v>243.44</v>
          </cell>
          <cell r="BB539">
            <v>248.31</v>
          </cell>
          <cell r="BC539">
            <v>223.95</v>
          </cell>
          <cell r="BD539">
            <v>170</v>
          </cell>
          <cell r="BE539">
            <v>190.76</v>
          </cell>
          <cell r="BF539">
            <v>197.58</v>
          </cell>
          <cell r="BG539">
            <v>204.4</v>
          </cell>
          <cell r="BH539">
            <v>211.22</v>
          </cell>
          <cell r="BI539">
            <v>218.04</v>
          </cell>
          <cell r="BJ539">
            <v>224.86</v>
          </cell>
          <cell r="BK539">
            <v>231.68</v>
          </cell>
          <cell r="BL539">
            <v>238.5</v>
          </cell>
          <cell r="BM539">
            <v>245.32</v>
          </cell>
          <cell r="BN539">
            <v>252.14</v>
          </cell>
          <cell r="BO539">
            <v>258.95999999999998</v>
          </cell>
          <cell r="BP539">
            <v>265.77999999999997</v>
          </cell>
          <cell r="BQ539">
            <v>272.61</v>
          </cell>
          <cell r="BR539">
            <v>279.43</v>
          </cell>
          <cell r="BS539">
            <v>286.25</v>
          </cell>
          <cell r="BT539">
            <v>293.07</v>
          </cell>
          <cell r="BU539">
            <v>299.89</v>
          </cell>
          <cell r="BV539">
            <v>306.70999999999998</v>
          </cell>
          <cell r="BW539">
            <v>313.52999999999997</v>
          </cell>
          <cell r="BX539">
            <v>320.35000000000002</v>
          </cell>
          <cell r="BY539">
            <v>327.17</v>
          </cell>
          <cell r="BZ539">
            <v>333.99</v>
          </cell>
          <cell r="CA539">
            <v>340.81</v>
          </cell>
          <cell r="CB539">
            <v>347.63</v>
          </cell>
          <cell r="CC539">
            <v>313.52999999999997</v>
          </cell>
        </row>
        <row r="540">
          <cell r="AD540">
            <v>171</v>
          </cell>
          <cell r="AE540">
            <v>137.06</v>
          </cell>
          <cell r="AF540">
            <v>141.96</v>
          </cell>
          <cell r="AG540">
            <v>146.86000000000001</v>
          </cell>
          <cell r="AH540">
            <v>151.76</v>
          </cell>
          <cell r="AI540">
            <v>156.66</v>
          </cell>
          <cell r="AJ540">
            <v>161.56</v>
          </cell>
          <cell r="AK540">
            <v>166.46</v>
          </cell>
          <cell r="AL540">
            <v>171.36</v>
          </cell>
          <cell r="AM540">
            <v>176.26</v>
          </cell>
          <cell r="AN540">
            <v>181.16</v>
          </cell>
          <cell r="AO540">
            <v>186.06</v>
          </cell>
          <cell r="AP540">
            <v>190.96</v>
          </cell>
          <cell r="AQ540">
            <v>195.86</v>
          </cell>
          <cell r="AR540">
            <v>200.76</v>
          </cell>
          <cell r="AS540">
            <v>205.66</v>
          </cell>
          <cell r="AT540">
            <v>210.56</v>
          </cell>
          <cell r="AU540">
            <v>215.46</v>
          </cell>
          <cell r="AV540">
            <v>220.36</v>
          </cell>
          <cell r="AW540">
            <v>225.26</v>
          </cell>
          <cell r="AX540">
            <v>230.16</v>
          </cell>
          <cell r="AY540">
            <v>235.07</v>
          </cell>
          <cell r="AZ540">
            <v>239.97</v>
          </cell>
          <cell r="BA540">
            <v>244.87</v>
          </cell>
          <cell r="BB540">
            <v>249.77</v>
          </cell>
          <cell r="BC540">
            <v>225.26</v>
          </cell>
          <cell r="BD540">
            <v>171</v>
          </cell>
          <cell r="BE540">
            <v>191.88</v>
          </cell>
          <cell r="BF540">
            <v>198.74</v>
          </cell>
          <cell r="BG540">
            <v>205.6</v>
          </cell>
          <cell r="BH540">
            <v>212.46</v>
          </cell>
          <cell r="BI540">
            <v>219.32</v>
          </cell>
          <cell r="BJ540">
            <v>226.18</v>
          </cell>
          <cell r="BK540">
            <v>233.04</v>
          </cell>
          <cell r="BL540">
            <v>239.9</v>
          </cell>
          <cell r="BM540">
            <v>246.76</v>
          </cell>
          <cell r="BN540">
            <v>253.62</v>
          </cell>
          <cell r="BO540">
            <v>260.48</v>
          </cell>
          <cell r="BP540">
            <v>267.35000000000002</v>
          </cell>
          <cell r="BQ540">
            <v>274.20999999999998</v>
          </cell>
          <cell r="BR540">
            <v>281.07</v>
          </cell>
          <cell r="BS540">
            <v>287.93</v>
          </cell>
          <cell r="BT540">
            <v>294.79000000000002</v>
          </cell>
          <cell r="BU540">
            <v>301.64999999999998</v>
          </cell>
          <cell r="BV540">
            <v>308.51</v>
          </cell>
          <cell r="BW540">
            <v>315.37</v>
          </cell>
          <cell r="BX540">
            <v>322.23</v>
          </cell>
          <cell r="BY540">
            <v>329.09</v>
          </cell>
          <cell r="BZ540">
            <v>335.95</v>
          </cell>
          <cell r="CA540">
            <v>342.81</v>
          </cell>
          <cell r="CB540">
            <v>349.67</v>
          </cell>
          <cell r="CC540">
            <v>315.37</v>
          </cell>
        </row>
        <row r="541">
          <cell r="AD541">
            <v>172</v>
          </cell>
          <cell r="AE541">
            <v>137.86000000000001</v>
          </cell>
          <cell r="AF541">
            <v>142.78</v>
          </cell>
          <cell r="AG541">
            <v>147.71</v>
          </cell>
          <cell r="AH541">
            <v>152.63999999999999</v>
          </cell>
          <cell r="AI541">
            <v>157.57</v>
          </cell>
          <cell r="AJ541">
            <v>162.5</v>
          </cell>
          <cell r="AK541">
            <v>167.43</v>
          </cell>
          <cell r="AL541">
            <v>172.36</v>
          </cell>
          <cell r="AM541">
            <v>177.29</v>
          </cell>
          <cell r="AN541">
            <v>182.22</v>
          </cell>
          <cell r="AO541">
            <v>187.15</v>
          </cell>
          <cell r="AP541">
            <v>192.08</v>
          </cell>
          <cell r="AQ541">
            <v>197.01</v>
          </cell>
          <cell r="AR541">
            <v>201.93</v>
          </cell>
          <cell r="AS541">
            <v>206.86</v>
          </cell>
          <cell r="AT541">
            <v>211.79</v>
          </cell>
          <cell r="AU541">
            <v>216.72</v>
          </cell>
          <cell r="AV541">
            <v>221.65</v>
          </cell>
          <cell r="AW541">
            <v>226.58</v>
          </cell>
          <cell r="AX541">
            <v>231.51</v>
          </cell>
          <cell r="AY541">
            <v>236.44</v>
          </cell>
          <cell r="AZ541">
            <v>241.37</v>
          </cell>
          <cell r="BA541">
            <v>246.3</v>
          </cell>
          <cell r="BB541">
            <v>251.23</v>
          </cell>
          <cell r="BC541">
            <v>226.58</v>
          </cell>
          <cell r="BD541">
            <v>172</v>
          </cell>
          <cell r="BE541">
            <v>193</v>
          </cell>
          <cell r="BF541">
            <v>199.9</v>
          </cell>
          <cell r="BG541">
            <v>206.8</v>
          </cell>
          <cell r="BH541">
            <v>213.7</v>
          </cell>
          <cell r="BI541">
            <v>220.6</v>
          </cell>
          <cell r="BJ541">
            <v>227.5</v>
          </cell>
          <cell r="BK541">
            <v>234.4</v>
          </cell>
          <cell r="BL541">
            <v>241.3</v>
          </cell>
          <cell r="BM541">
            <v>248.2</v>
          </cell>
          <cell r="BN541">
            <v>255.1</v>
          </cell>
          <cell r="BO541">
            <v>262.01</v>
          </cell>
          <cell r="BP541">
            <v>268.91000000000003</v>
          </cell>
          <cell r="BQ541">
            <v>275.81</v>
          </cell>
          <cell r="BR541">
            <v>282.70999999999998</v>
          </cell>
          <cell r="BS541">
            <v>289.61</v>
          </cell>
          <cell r="BT541">
            <v>296.51</v>
          </cell>
          <cell r="BU541">
            <v>303.41000000000003</v>
          </cell>
          <cell r="BV541">
            <v>310.31</v>
          </cell>
          <cell r="BW541">
            <v>317.20999999999998</v>
          </cell>
          <cell r="BX541">
            <v>324.11</v>
          </cell>
          <cell r="BY541">
            <v>331.01</v>
          </cell>
          <cell r="BZ541">
            <v>337.91</v>
          </cell>
          <cell r="CA541">
            <v>344.81</v>
          </cell>
          <cell r="CB541">
            <v>351.72</v>
          </cell>
          <cell r="CC541">
            <v>317.20999999999998</v>
          </cell>
        </row>
        <row r="542">
          <cell r="AD542">
            <v>173</v>
          </cell>
          <cell r="AE542">
            <v>138.65</v>
          </cell>
          <cell r="AF542">
            <v>143.61000000000001</v>
          </cell>
          <cell r="AG542">
            <v>148.57</v>
          </cell>
          <cell r="AH542">
            <v>153.53</v>
          </cell>
          <cell r="AI542">
            <v>158.49</v>
          </cell>
          <cell r="AJ542">
            <v>163.44</v>
          </cell>
          <cell r="AK542">
            <v>168.4</v>
          </cell>
          <cell r="AL542">
            <v>173.36</v>
          </cell>
          <cell r="AM542">
            <v>178.32</v>
          </cell>
          <cell r="AN542">
            <v>183.28</v>
          </cell>
          <cell r="AO542">
            <v>188.23</v>
          </cell>
          <cell r="AP542">
            <v>193.19</v>
          </cell>
          <cell r="AQ542">
            <v>198.15</v>
          </cell>
          <cell r="AR542">
            <v>203.11</v>
          </cell>
          <cell r="AS542">
            <v>208.06</v>
          </cell>
          <cell r="AT542">
            <v>213.02</v>
          </cell>
          <cell r="AU542">
            <v>217.98</v>
          </cell>
          <cell r="AV542">
            <v>222.94</v>
          </cell>
          <cell r="AW542">
            <v>227.9</v>
          </cell>
          <cell r="AX542">
            <v>232.85</v>
          </cell>
          <cell r="AY542">
            <v>237.81</v>
          </cell>
          <cell r="AZ542">
            <v>242.77</v>
          </cell>
          <cell r="BA542">
            <v>247.73</v>
          </cell>
          <cell r="BB542">
            <v>252.68</v>
          </cell>
          <cell r="BC542">
            <v>227.89</v>
          </cell>
          <cell r="BD542">
            <v>173</v>
          </cell>
          <cell r="BE542">
            <v>194.12</v>
          </cell>
          <cell r="BF542">
            <v>201.06</v>
          </cell>
          <cell r="BG542">
            <v>208</v>
          </cell>
          <cell r="BH542">
            <v>214.94</v>
          </cell>
          <cell r="BI542">
            <v>221.88</v>
          </cell>
          <cell r="BJ542">
            <v>228.82</v>
          </cell>
          <cell r="BK542">
            <v>235.76</v>
          </cell>
          <cell r="BL542">
            <v>242.7</v>
          </cell>
          <cell r="BM542">
            <v>249.64</v>
          </cell>
          <cell r="BN542">
            <v>256.58999999999997</v>
          </cell>
          <cell r="BO542">
            <v>263.52999999999997</v>
          </cell>
          <cell r="BP542">
            <v>270.47000000000003</v>
          </cell>
          <cell r="BQ542">
            <v>277.41000000000003</v>
          </cell>
          <cell r="BR542">
            <v>284.35000000000002</v>
          </cell>
          <cell r="BS542">
            <v>291.29000000000002</v>
          </cell>
          <cell r="BT542">
            <v>298.23</v>
          </cell>
          <cell r="BU542">
            <v>305.17</v>
          </cell>
          <cell r="BV542">
            <v>312.11</v>
          </cell>
          <cell r="BW542">
            <v>319.05</v>
          </cell>
          <cell r="BX542">
            <v>325.99</v>
          </cell>
          <cell r="BY542">
            <v>332.93</v>
          </cell>
          <cell r="BZ542">
            <v>339.88</v>
          </cell>
          <cell r="CA542">
            <v>346.82</v>
          </cell>
          <cell r="CB542">
            <v>353.76</v>
          </cell>
          <cell r="CC542">
            <v>319.05</v>
          </cell>
        </row>
        <row r="543">
          <cell r="AD543">
            <v>174</v>
          </cell>
          <cell r="AE543">
            <v>19.45</v>
          </cell>
          <cell r="AF543">
            <v>144.44</v>
          </cell>
          <cell r="AG543">
            <v>149.43</v>
          </cell>
          <cell r="AH543">
            <v>154.41</v>
          </cell>
          <cell r="AI543">
            <v>159.4</v>
          </cell>
          <cell r="AJ543">
            <v>164.39</v>
          </cell>
          <cell r="AK543">
            <v>169.37</v>
          </cell>
          <cell r="AL543">
            <v>174.36</v>
          </cell>
          <cell r="AM543">
            <v>179.35</v>
          </cell>
          <cell r="AN543">
            <v>184.33</v>
          </cell>
          <cell r="AO543">
            <v>189.32</v>
          </cell>
          <cell r="AP543">
            <v>194.31</v>
          </cell>
          <cell r="AQ543">
            <v>199.29</v>
          </cell>
          <cell r="AR543">
            <v>204.28</v>
          </cell>
          <cell r="AS543">
            <v>209.27</v>
          </cell>
          <cell r="AT543">
            <v>214.25</v>
          </cell>
          <cell r="AU543">
            <v>219.24</v>
          </cell>
          <cell r="AV543">
            <v>224.22</v>
          </cell>
          <cell r="AW543">
            <v>229.21</v>
          </cell>
          <cell r="AX543">
            <v>234.2</v>
          </cell>
          <cell r="AY543">
            <v>239.18</v>
          </cell>
          <cell r="AZ543">
            <v>244.17</v>
          </cell>
          <cell r="BA543">
            <v>249.16</v>
          </cell>
          <cell r="BB543">
            <v>254.14</v>
          </cell>
          <cell r="BC543">
            <v>229.21</v>
          </cell>
          <cell r="BD543">
            <v>174</v>
          </cell>
          <cell r="BE543">
            <v>195.24</v>
          </cell>
          <cell r="BF543">
            <v>202.22</v>
          </cell>
          <cell r="BG543">
            <v>209.2</v>
          </cell>
          <cell r="BH543">
            <v>216.18</v>
          </cell>
          <cell r="BI543">
            <v>223.16</v>
          </cell>
          <cell r="BJ543">
            <v>230.14</v>
          </cell>
          <cell r="BK543">
            <v>237.12</v>
          </cell>
          <cell r="BL543">
            <v>244.1</v>
          </cell>
          <cell r="BM543">
            <v>251.08</v>
          </cell>
          <cell r="BN543">
            <v>258.07</v>
          </cell>
          <cell r="BO543">
            <v>265.05</v>
          </cell>
          <cell r="BP543">
            <v>272.02999999999997</v>
          </cell>
          <cell r="BQ543">
            <v>279.01</v>
          </cell>
          <cell r="BR543">
            <v>285.99</v>
          </cell>
          <cell r="BS543">
            <v>292.97000000000003</v>
          </cell>
          <cell r="BT543">
            <v>299.95</v>
          </cell>
          <cell r="BU543">
            <v>306.93</v>
          </cell>
          <cell r="BV543">
            <v>313.91000000000003</v>
          </cell>
          <cell r="BW543">
            <v>320.89</v>
          </cell>
          <cell r="BX543">
            <v>327.88</v>
          </cell>
          <cell r="BY543">
            <v>334.86</v>
          </cell>
          <cell r="BZ543">
            <v>341.84</v>
          </cell>
          <cell r="CA543">
            <v>348.82</v>
          </cell>
          <cell r="CB543">
            <v>355.8</v>
          </cell>
          <cell r="CC543">
            <v>320.89</v>
          </cell>
        </row>
        <row r="544">
          <cell r="AD544">
            <v>175</v>
          </cell>
          <cell r="AE544">
            <v>140.25</v>
          </cell>
          <cell r="AF544">
            <v>145.27000000000001</v>
          </cell>
          <cell r="AG544">
            <v>150.28</v>
          </cell>
          <cell r="AH544">
            <v>155.30000000000001</v>
          </cell>
          <cell r="AI544">
            <v>160.31</v>
          </cell>
          <cell r="AJ544">
            <v>165.33</v>
          </cell>
          <cell r="AK544">
            <v>170.34</v>
          </cell>
          <cell r="AL544">
            <v>175.36</v>
          </cell>
          <cell r="AM544">
            <v>180.38</v>
          </cell>
          <cell r="AN544">
            <v>185.39</v>
          </cell>
          <cell r="AO544">
            <v>190.41</v>
          </cell>
          <cell r="AP544">
            <v>195.42</v>
          </cell>
          <cell r="AQ544">
            <v>200.44</v>
          </cell>
          <cell r="AR544">
            <v>205.45</v>
          </cell>
          <cell r="AS544">
            <v>210.47</v>
          </cell>
          <cell r="AT544">
            <v>215.48</v>
          </cell>
          <cell r="AU544">
            <v>220.5</v>
          </cell>
          <cell r="AV544">
            <v>225.51</v>
          </cell>
          <cell r="AW544">
            <v>230.53</v>
          </cell>
          <cell r="AX544">
            <v>235.54</v>
          </cell>
          <cell r="AY544">
            <v>240.56</v>
          </cell>
          <cell r="AZ544">
            <v>245.57</v>
          </cell>
          <cell r="BA544">
            <v>250.59</v>
          </cell>
          <cell r="BB544">
            <v>255.6</v>
          </cell>
          <cell r="BC544">
            <v>230.53</v>
          </cell>
          <cell r="BD544">
            <v>175</v>
          </cell>
          <cell r="BE544">
            <v>196.36</v>
          </cell>
          <cell r="BF544">
            <v>203.38</v>
          </cell>
          <cell r="BG544">
            <v>210.4</v>
          </cell>
          <cell r="BH544">
            <v>217.42</v>
          </cell>
          <cell r="BI544">
            <v>224.44</v>
          </cell>
          <cell r="BJ544">
            <v>231.46</v>
          </cell>
          <cell r="BK544">
            <v>238.48</v>
          </cell>
          <cell r="BL544">
            <v>245.5</v>
          </cell>
          <cell r="BM544">
            <v>252.53</v>
          </cell>
          <cell r="BN544">
            <v>259.55</v>
          </cell>
          <cell r="BO544">
            <v>266.57</v>
          </cell>
          <cell r="BP544">
            <v>273.58999999999997</v>
          </cell>
          <cell r="BQ544">
            <v>280.61</v>
          </cell>
          <cell r="BR544">
            <v>287.63</v>
          </cell>
          <cell r="BS544">
            <v>294.64999999999998</v>
          </cell>
          <cell r="BT544">
            <v>301.67</v>
          </cell>
          <cell r="BU544">
            <v>308.69</v>
          </cell>
          <cell r="BV544">
            <v>315.72000000000003</v>
          </cell>
          <cell r="BW544">
            <v>322.74</v>
          </cell>
          <cell r="BX544">
            <v>329.76</v>
          </cell>
          <cell r="BY544">
            <v>336.78</v>
          </cell>
          <cell r="BZ544">
            <v>343.8</v>
          </cell>
          <cell r="CA544">
            <v>350.82</v>
          </cell>
          <cell r="CB544">
            <v>357.84</v>
          </cell>
          <cell r="CC544">
            <v>322.74</v>
          </cell>
        </row>
        <row r="545">
          <cell r="AD545">
            <v>176</v>
          </cell>
          <cell r="AE545">
            <v>141.05000000000001</v>
          </cell>
          <cell r="AF545">
            <v>146.1</v>
          </cell>
          <cell r="AG545">
            <v>151.13999999999999</v>
          </cell>
          <cell r="AH545">
            <v>156.19</v>
          </cell>
          <cell r="AI545">
            <v>161.22999999999999</v>
          </cell>
          <cell r="AJ545">
            <v>166.27</v>
          </cell>
          <cell r="AK545">
            <v>171.32</v>
          </cell>
          <cell r="AL545">
            <v>176.36</v>
          </cell>
          <cell r="AM545">
            <v>181.4</v>
          </cell>
          <cell r="AN545">
            <v>186.45</v>
          </cell>
          <cell r="AO545">
            <v>191.49</v>
          </cell>
          <cell r="AP545">
            <v>196.54</v>
          </cell>
          <cell r="AQ545">
            <v>201.58</v>
          </cell>
          <cell r="AR545">
            <v>206.62</v>
          </cell>
          <cell r="AS545">
            <v>211.67</v>
          </cell>
          <cell r="AT545">
            <v>216.71</v>
          </cell>
          <cell r="AU545">
            <v>221.75</v>
          </cell>
          <cell r="AV545">
            <v>226.8</v>
          </cell>
          <cell r="AW545">
            <v>231.84</v>
          </cell>
          <cell r="AX545">
            <v>236.89</v>
          </cell>
          <cell r="AY545">
            <v>241.93</v>
          </cell>
          <cell r="AZ545">
            <v>246.97</v>
          </cell>
          <cell r="BA545">
            <v>252.02</v>
          </cell>
          <cell r="BB545">
            <v>257.06</v>
          </cell>
          <cell r="BC545">
            <v>231.84</v>
          </cell>
          <cell r="BD545">
            <v>176</v>
          </cell>
          <cell r="BE545">
            <v>197.48</v>
          </cell>
          <cell r="BF545">
            <v>204.54</v>
          </cell>
          <cell r="BG545">
            <v>211.6</v>
          </cell>
          <cell r="BH545">
            <v>218.66</v>
          </cell>
          <cell r="BI545">
            <v>225.72</v>
          </cell>
          <cell r="BJ545">
            <v>232.78</v>
          </cell>
          <cell r="BK545">
            <v>239.84</v>
          </cell>
          <cell r="BL545">
            <v>246.9</v>
          </cell>
          <cell r="BM545">
            <v>253.97</v>
          </cell>
          <cell r="BN545">
            <v>261.02999999999997</v>
          </cell>
          <cell r="BO545">
            <v>268.08999999999997</v>
          </cell>
          <cell r="BP545">
            <v>275.14999999999998</v>
          </cell>
          <cell r="BQ545">
            <v>282.20999999999998</v>
          </cell>
          <cell r="BR545">
            <v>289.27</v>
          </cell>
          <cell r="BS545">
            <v>296.33</v>
          </cell>
          <cell r="BT545">
            <v>303.39</v>
          </cell>
          <cell r="BU545">
            <v>310.45999999999998</v>
          </cell>
          <cell r="BV545">
            <v>317.52</v>
          </cell>
          <cell r="BW545">
            <v>324.58</v>
          </cell>
          <cell r="BX545">
            <v>331.64</v>
          </cell>
          <cell r="BY545">
            <v>338.7</v>
          </cell>
          <cell r="BZ545">
            <v>345.76</v>
          </cell>
          <cell r="CA545">
            <v>352.82</v>
          </cell>
          <cell r="CB545">
            <v>359.88</v>
          </cell>
          <cell r="CC545">
            <v>324.58</v>
          </cell>
        </row>
        <row r="546">
          <cell r="AD546">
            <v>177</v>
          </cell>
          <cell r="AE546">
            <v>141.85</v>
          </cell>
          <cell r="AF546">
            <v>146.93</v>
          </cell>
          <cell r="AG546">
            <v>152</v>
          </cell>
          <cell r="AH546">
            <v>157.07</v>
          </cell>
          <cell r="AI546">
            <v>162.13999999999999</v>
          </cell>
          <cell r="AJ546">
            <v>167.22</v>
          </cell>
          <cell r="AK546">
            <v>172.29</v>
          </cell>
          <cell r="AL546">
            <v>177.36</v>
          </cell>
          <cell r="AM546">
            <v>182.43</v>
          </cell>
          <cell r="AN546">
            <v>187.51</v>
          </cell>
          <cell r="AO546">
            <v>192.58</v>
          </cell>
          <cell r="AP546">
            <v>197.65</v>
          </cell>
          <cell r="AQ546">
            <v>202.72</v>
          </cell>
          <cell r="AR546">
            <v>207.8</v>
          </cell>
          <cell r="AS546">
            <v>212.87</v>
          </cell>
          <cell r="AT546">
            <v>217.94</v>
          </cell>
          <cell r="AU546">
            <v>223.01</v>
          </cell>
          <cell r="AV546">
            <v>228.08</v>
          </cell>
          <cell r="AW546">
            <v>233.16</v>
          </cell>
          <cell r="AX546">
            <v>238.23</v>
          </cell>
          <cell r="AY546">
            <v>243.3</v>
          </cell>
          <cell r="AZ546">
            <v>248.37</v>
          </cell>
          <cell r="BA546">
            <v>253.45</v>
          </cell>
          <cell r="BB546">
            <v>258.52</v>
          </cell>
          <cell r="BC546">
            <v>233.16</v>
          </cell>
          <cell r="BD546">
            <v>177</v>
          </cell>
          <cell r="BE546">
            <v>198.59</v>
          </cell>
          <cell r="BF546">
            <v>205.7</v>
          </cell>
          <cell r="BG546">
            <v>212.8</v>
          </cell>
          <cell r="BH546">
            <v>219.9</v>
          </cell>
          <cell r="BI546">
            <v>227</v>
          </cell>
          <cell r="BJ546">
            <v>234.1</v>
          </cell>
          <cell r="BK546">
            <v>241.2</v>
          </cell>
          <cell r="BL546">
            <v>248.3</v>
          </cell>
          <cell r="BM546">
            <v>255.41</v>
          </cell>
          <cell r="BN546">
            <v>262.51</v>
          </cell>
          <cell r="BO546">
            <v>269.61</v>
          </cell>
          <cell r="BP546">
            <v>276.70999999999998</v>
          </cell>
          <cell r="BQ546">
            <v>283.81</v>
          </cell>
          <cell r="BR546">
            <v>290.91000000000003</v>
          </cell>
          <cell r="BS546">
            <v>298.01</v>
          </cell>
          <cell r="BT546">
            <v>305.12</v>
          </cell>
          <cell r="BU546">
            <v>312.22000000000003</v>
          </cell>
          <cell r="BV546">
            <v>319.32</v>
          </cell>
          <cell r="BW546">
            <v>326.42</v>
          </cell>
          <cell r="BX546">
            <v>333.52</v>
          </cell>
          <cell r="BY546">
            <v>340.62</v>
          </cell>
          <cell r="BZ546">
            <v>347.72</v>
          </cell>
          <cell r="CA546">
            <v>354.83</v>
          </cell>
          <cell r="CB546">
            <v>361.93</v>
          </cell>
          <cell r="CC546">
            <v>326.42</v>
          </cell>
        </row>
        <row r="547">
          <cell r="AD547">
            <v>178</v>
          </cell>
          <cell r="AE547">
            <v>142.65</v>
          </cell>
          <cell r="AF547">
            <v>147.75</v>
          </cell>
          <cell r="AG547">
            <v>152.86000000000001</v>
          </cell>
          <cell r="AH547">
            <v>157.96</v>
          </cell>
          <cell r="AI547">
            <v>163.06</v>
          </cell>
          <cell r="AJ547">
            <v>168.16</v>
          </cell>
          <cell r="AK547">
            <v>173.26</v>
          </cell>
          <cell r="AL547">
            <v>178.36</v>
          </cell>
          <cell r="AM547">
            <v>183.46</v>
          </cell>
          <cell r="AN547">
            <v>188.56</v>
          </cell>
          <cell r="AO547">
            <v>193.66</v>
          </cell>
          <cell r="AP547">
            <v>198.77</v>
          </cell>
          <cell r="AQ547">
            <v>203.87</v>
          </cell>
          <cell r="AR547">
            <v>208.97</v>
          </cell>
          <cell r="AS547">
            <v>214.07</v>
          </cell>
          <cell r="AT547">
            <v>219.17</v>
          </cell>
          <cell r="AU547">
            <v>224.27</v>
          </cell>
          <cell r="AV547">
            <v>229.37</v>
          </cell>
          <cell r="AW547">
            <v>234.47</v>
          </cell>
          <cell r="AX547">
            <v>239.57</v>
          </cell>
          <cell r="AY547">
            <v>244.67</v>
          </cell>
          <cell r="AZ547">
            <v>249.78</v>
          </cell>
          <cell r="BA547">
            <v>254.88</v>
          </cell>
          <cell r="BB547">
            <v>259.98</v>
          </cell>
          <cell r="BC547">
            <v>234.47</v>
          </cell>
          <cell r="BD547">
            <v>178</v>
          </cell>
          <cell r="BE547">
            <v>199.71</v>
          </cell>
          <cell r="BF547">
            <v>206.86</v>
          </cell>
          <cell r="BG547">
            <v>214</v>
          </cell>
          <cell r="BH547">
            <v>221.14</v>
          </cell>
          <cell r="BI547">
            <v>228.28</v>
          </cell>
          <cell r="BJ547">
            <v>235.42</v>
          </cell>
          <cell r="BK547">
            <v>242.56</v>
          </cell>
          <cell r="BL547">
            <v>249.7</v>
          </cell>
          <cell r="BM547">
            <v>256.85000000000002</v>
          </cell>
          <cell r="BN547">
            <v>263.99</v>
          </cell>
          <cell r="BO547">
            <v>271.13</v>
          </cell>
          <cell r="BP547">
            <v>278.27</v>
          </cell>
          <cell r="BQ547">
            <v>285.41000000000003</v>
          </cell>
          <cell r="BR547">
            <v>292.55</v>
          </cell>
          <cell r="BS547">
            <v>299.7</v>
          </cell>
          <cell r="BT547">
            <v>306.83999999999997</v>
          </cell>
          <cell r="BU547">
            <v>313.98</v>
          </cell>
          <cell r="BV547">
            <v>321.12</v>
          </cell>
          <cell r="BW547">
            <v>328.26</v>
          </cell>
          <cell r="BX547">
            <v>335.4</v>
          </cell>
          <cell r="BY547">
            <v>342.54</v>
          </cell>
          <cell r="BZ547">
            <v>349.69</v>
          </cell>
          <cell r="CA547">
            <v>356.83</v>
          </cell>
          <cell r="CB547">
            <v>363.97</v>
          </cell>
          <cell r="CC547">
            <v>328.26</v>
          </cell>
        </row>
        <row r="548">
          <cell r="AD548">
            <v>179</v>
          </cell>
          <cell r="AE548">
            <v>143.44999999999999</v>
          </cell>
          <cell r="AF548">
            <v>148.58000000000001</v>
          </cell>
          <cell r="AG548">
            <v>153.71</v>
          </cell>
          <cell r="AH548">
            <v>158.84</v>
          </cell>
          <cell r="AI548">
            <v>163.97</v>
          </cell>
          <cell r="AJ548">
            <v>169.1</v>
          </cell>
          <cell r="AK548">
            <v>174.23</v>
          </cell>
          <cell r="AL548">
            <v>179.36</v>
          </cell>
          <cell r="AM548">
            <v>184.49</v>
          </cell>
          <cell r="AN548">
            <v>189.62</v>
          </cell>
          <cell r="AO548">
            <v>194.75</v>
          </cell>
          <cell r="AP548">
            <v>199.88</v>
          </cell>
          <cell r="AQ548">
            <v>205.01</v>
          </cell>
          <cell r="AR548">
            <v>210.14</v>
          </cell>
          <cell r="AS548">
            <v>215.27</v>
          </cell>
          <cell r="AT548">
            <v>220.4</v>
          </cell>
          <cell r="AU548">
            <v>225.53</v>
          </cell>
          <cell r="AV548">
            <v>230.66</v>
          </cell>
          <cell r="AW548">
            <v>235.79</v>
          </cell>
          <cell r="AX548">
            <v>240.92</v>
          </cell>
          <cell r="AY548">
            <v>246.05</v>
          </cell>
          <cell r="AZ548">
            <v>251.18</v>
          </cell>
          <cell r="BA548">
            <v>256.31</v>
          </cell>
          <cell r="BB548">
            <v>261.44</v>
          </cell>
          <cell r="BC548">
            <v>235.79</v>
          </cell>
          <cell r="BD548">
            <v>179</v>
          </cell>
          <cell r="BE548">
            <v>200.83</v>
          </cell>
          <cell r="BF548">
            <v>208.02</v>
          </cell>
          <cell r="BG548">
            <v>215.2</v>
          </cell>
          <cell r="BH548">
            <v>222.38</v>
          </cell>
          <cell r="BI548">
            <v>229.56</v>
          </cell>
          <cell r="BJ548">
            <v>236.74</v>
          </cell>
          <cell r="BK548">
            <v>243.92</v>
          </cell>
          <cell r="BL548">
            <v>251.1</v>
          </cell>
          <cell r="BM548">
            <v>258.29000000000002</v>
          </cell>
          <cell r="BN548">
            <v>265.47000000000003</v>
          </cell>
          <cell r="BO548">
            <v>272.64999999999998</v>
          </cell>
          <cell r="BP548">
            <v>279.83</v>
          </cell>
          <cell r="BQ548">
            <v>287.01</v>
          </cell>
          <cell r="BR548">
            <v>294.2</v>
          </cell>
          <cell r="BS548">
            <v>301.38</v>
          </cell>
          <cell r="BT548">
            <v>308.56</v>
          </cell>
          <cell r="BU548">
            <v>315.74</v>
          </cell>
          <cell r="BV548">
            <v>322.92</v>
          </cell>
          <cell r="BW548">
            <v>330.1</v>
          </cell>
          <cell r="BX548">
            <v>337.28</v>
          </cell>
          <cell r="BY548">
            <v>344.47</v>
          </cell>
          <cell r="BZ548">
            <v>351.65</v>
          </cell>
          <cell r="CA548">
            <v>358.83</v>
          </cell>
          <cell r="CB548">
            <v>366.01</v>
          </cell>
          <cell r="CC548">
            <v>330.1</v>
          </cell>
        </row>
        <row r="549">
          <cell r="AD549">
            <v>180</v>
          </cell>
          <cell r="AE549">
            <v>144.25</v>
          </cell>
          <cell r="AF549">
            <v>149.41</v>
          </cell>
          <cell r="AG549">
            <v>154.57</v>
          </cell>
          <cell r="AH549">
            <v>159.72999999999999</v>
          </cell>
          <cell r="AI549">
            <v>164.89</v>
          </cell>
          <cell r="AJ549">
            <v>170.04</v>
          </cell>
          <cell r="AK549">
            <v>175.2</v>
          </cell>
          <cell r="AL549">
            <v>180.36</v>
          </cell>
          <cell r="AM549">
            <v>185.52</v>
          </cell>
          <cell r="AN549">
            <v>190.68</v>
          </cell>
          <cell r="AO549">
            <v>195.84</v>
          </cell>
          <cell r="AP549">
            <v>200.99</v>
          </cell>
          <cell r="AQ549">
            <v>206.15</v>
          </cell>
          <cell r="AR549">
            <v>211.31</v>
          </cell>
          <cell r="AS549">
            <v>216.47</v>
          </cell>
          <cell r="AT549">
            <v>221.63</v>
          </cell>
          <cell r="AU549">
            <v>226.79</v>
          </cell>
          <cell r="AV549">
            <v>231.95</v>
          </cell>
          <cell r="AW549">
            <v>237.1</v>
          </cell>
          <cell r="AX549">
            <v>242.26</v>
          </cell>
          <cell r="AY549">
            <v>247.42</v>
          </cell>
          <cell r="AZ549">
            <v>252.58</v>
          </cell>
          <cell r="BA549">
            <v>257.74</v>
          </cell>
          <cell r="BB549">
            <v>262.89999999999998</v>
          </cell>
          <cell r="BC549">
            <v>237.1</v>
          </cell>
          <cell r="BD549">
            <v>180</v>
          </cell>
          <cell r="BE549">
            <v>201.95</v>
          </cell>
          <cell r="BF549">
            <v>209.18</v>
          </cell>
          <cell r="BG549">
            <v>216.4</v>
          </cell>
          <cell r="BH549">
            <v>223.62</v>
          </cell>
          <cell r="BI549">
            <v>230.84</v>
          </cell>
          <cell r="BJ549">
            <v>238.06</v>
          </cell>
          <cell r="BK549">
            <v>245.28</v>
          </cell>
          <cell r="BL549">
            <v>252.51</v>
          </cell>
          <cell r="BM549">
            <v>259.73</v>
          </cell>
          <cell r="BN549">
            <v>266.95</v>
          </cell>
          <cell r="BO549">
            <v>274.17</v>
          </cell>
          <cell r="BP549">
            <v>281.39</v>
          </cell>
          <cell r="BQ549">
            <v>288.61</v>
          </cell>
          <cell r="BR549">
            <v>295.83999999999997</v>
          </cell>
          <cell r="BS549">
            <v>303.06</v>
          </cell>
          <cell r="BT549">
            <v>310.27999999999997</v>
          </cell>
          <cell r="BU549">
            <v>317.5</v>
          </cell>
          <cell r="BV549">
            <v>324.72000000000003</v>
          </cell>
          <cell r="BW549">
            <v>331.94</v>
          </cell>
          <cell r="BX549">
            <v>339.17</v>
          </cell>
          <cell r="BY549">
            <v>346.39</v>
          </cell>
          <cell r="BZ549">
            <v>353.61</v>
          </cell>
          <cell r="CA549">
            <v>360.83</v>
          </cell>
          <cell r="CB549">
            <v>368.05</v>
          </cell>
          <cell r="CC549">
            <v>331.94</v>
          </cell>
        </row>
        <row r="550">
          <cell r="AD550">
            <v>181</v>
          </cell>
          <cell r="AE550">
            <v>145.05000000000001</v>
          </cell>
          <cell r="AF550">
            <v>150.24</v>
          </cell>
          <cell r="AG550">
            <v>155.43</v>
          </cell>
          <cell r="AH550">
            <v>160.61000000000001</v>
          </cell>
          <cell r="AI550">
            <v>165.8</v>
          </cell>
          <cell r="AJ550">
            <v>170.99</v>
          </cell>
          <cell r="AK550">
            <v>176.17</v>
          </cell>
          <cell r="AL550">
            <v>181.36</v>
          </cell>
          <cell r="AM550">
            <v>186.55</v>
          </cell>
          <cell r="AN550">
            <v>191.74</v>
          </cell>
          <cell r="AO550">
            <v>196.92</v>
          </cell>
          <cell r="AP550">
            <v>202.11</v>
          </cell>
          <cell r="AQ550">
            <v>207.3</v>
          </cell>
          <cell r="AR550">
            <v>212.48</v>
          </cell>
          <cell r="AS550">
            <v>217.67</v>
          </cell>
          <cell r="AT550">
            <v>222.86</v>
          </cell>
          <cell r="AU550">
            <v>228.04</v>
          </cell>
          <cell r="AV550">
            <v>233.23</v>
          </cell>
          <cell r="AW550">
            <v>238.42</v>
          </cell>
          <cell r="AX550">
            <v>243.61</v>
          </cell>
          <cell r="AY550">
            <v>248.79</v>
          </cell>
          <cell r="AZ550">
            <v>253.98</v>
          </cell>
          <cell r="BA550">
            <v>259.17</v>
          </cell>
          <cell r="BB550">
            <v>264.35000000000002</v>
          </cell>
          <cell r="BC550">
            <v>238.42</v>
          </cell>
          <cell r="BD550">
            <v>181</v>
          </cell>
          <cell r="BE550">
            <v>203.07</v>
          </cell>
          <cell r="BF550">
            <v>210.33</v>
          </cell>
          <cell r="BG550">
            <v>217.6</v>
          </cell>
          <cell r="BH550">
            <v>224.86</v>
          </cell>
          <cell r="BI550">
            <v>232.12</v>
          </cell>
          <cell r="BJ550">
            <v>239.38</v>
          </cell>
          <cell r="BK550">
            <v>246.64</v>
          </cell>
          <cell r="BL550">
            <v>253.91</v>
          </cell>
          <cell r="BM550">
            <v>261.17</v>
          </cell>
          <cell r="BN550">
            <v>268.43</v>
          </cell>
          <cell r="BO550">
            <v>275.69</v>
          </cell>
          <cell r="BP550">
            <v>282.95</v>
          </cell>
          <cell r="BQ550">
            <v>290.22000000000003</v>
          </cell>
          <cell r="BR550">
            <v>297.48</v>
          </cell>
          <cell r="BS550">
            <v>304.74</v>
          </cell>
          <cell r="BT550">
            <v>312</v>
          </cell>
          <cell r="BU550">
            <v>319.26</v>
          </cell>
          <cell r="BV550">
            <v>326.52</v>
          </cell>
          <cell r="BW550">
            <v>333.79</v>
          </cell>
          <cell r="BX550">
            <v>341.05</v>
          </cell>
          <cell r="BY550">
            <v>348.31</v>
          </cell>
          <cell r="BZ550">
            <v>355.57</v>
          </cell>
          <cell r="CA550">
            <v>362.83</v>
          </cell>
          <cell r="CB550">
            <v>370.1</v>
          </cell>
          <cell r="CC550">
            <v>333.79</v>
          </cell>
        </row>
        <row r="551">
          <cell r="AD551">
            <v>182</v>
          </cell>
          <cell r="AE551">
            <v>145.85</v>
          </cell>
          <cell r="AF551">
            <v>151.07</v>
          </cell>
          <cell r="AG551">
            <v>156.28</v>
          </cell>
          <cell r="AH551">
            <v>161.5</v>
          </cell>
          <cell r="AI551">
            <v>166.71</v>
          </cell>
          <cell r="AJ551">
            <v>171.93</v>
          </cell>
          <cell r="AK551">
            <v>177.15</v>
          </cell>
          <cell r="AL551">
            <v>182.36</v>
          </cell>
          <cell r="AM551">
            <v>187.58</v>
          </cell>
          <cell r="AN551">
            <v>192.79</v>
          </cell>
          <cell r="AO551">
            <v>198.01</v>
          </cell>
          <cell r="AP551">
            <v>203.22</v>
          </cell>
          <cell r="AQ551">
            <v>208.44</v>
          </cell>
          <cell r="AR551">
            <v>213.66</v>
          </cell>
          <cell r="AS551">
            <v>218.87</v>
          </cell>
          <cell r="AT551">
            <v>224.09</v>
          </cell>
          <cell r="AU551">
            <v>229.3</v>
          </cell>
          <cell r="AV551">
            <v>234.52</v>
          </cell>
          <cell r="AW551">
            <v>239.73</v>
          </cell>
          <cell r="AX551">
            <v>244.95</v>
          </cell>
          <cell r="AY551">
            <v>250.17</v>
          </cell>
          <cell r="AZ551">
            <v>255.38</v>
          </cell>
          <cell r="BA551">
            <v>260.60000000000002</v>
          </cell>
          <cell r="BB551">
            <v>265.81</v>
          </cell>
          <cell r="BC551">
            <v>239.73</v>
          </cell>
          <cell r="BD551">
            <v>182</v>
          </cell>
          <cell r="BE551">
            <v>204.19</v>
          </cell>
          <cell r="BF551">
            <v>211.49</v>
          </cell>
          <cell r="BG551">
            <v>218.8</v>
          </cell>
          <cell r="BH551">
            <v>226.1</v>
          </cell>
          <cell r="BI551">
            <v>233.4</v>
          </cell>
          <cell r="BJ551">
            <v>240.7</v>
          </cell>
          <cell r="BK551">
            <v>248</v>
          </cell>
          <cell r="BL551">
            <v>255.31</v>
          </cell>
          <cell r="BM551">
            <v>262.61</v>
          </cell>
          <cell r="BN551">
            <v>269.91000000000003</v>
          </cell>
          <cell r="BO551">
            <v>277.20999999999998</v>
          </cell>
          <cell r="BP551">
            <v>284.51</v>
          </cell>
          <cell r="BQ551">
            <v>291.82</v>
          </cell>
          <cell r="BR551">
            <v>299.12</v>
          </cell>
          <cell r="BS551">
            <v>306.42</v>
          </cell>
          <cell r="BT551">
            <v>313.72000000000003</v>
          </cell>
          <cell r="BU551">
            <v>321.02</v>
          </cell>
          <cell r="BV551">
            <v>328.33</v>
          </cell>
          <cell r="BW551">
            <v>335.63</v>
          </cell>
          <cell r="BX551">
            <v>342.93</v>
          </cell>
          <cell r="BY551">
            <v>350.23</v>
          </cell>
          <cell r="BZ551">
            <v>357.53</v>
          </cell>
          <cell r="CA551">
            <v>364.84</v>
          </cell>
          <cell r="CB551">
            <v>372.14</v>
          </cell>
          <cell r="CC551">
            <v>335.63</v>
          </cell>
        </row>
        <row r="552">
          <cell r="AD552">
            <v>183</v>
          </cell>
          <cell r="AE552">
            <v>146.65</v>
          </cell>
          <cell r="AF552">
            <v>151.9</v>
          </cell>
          <cell r="AG552">
            <v>157.13999999999999</v>
          </cell>
          <cell r="AH552">
            <v>162.38</v>
          </cell>
          <cell r="AI552">
            <v>167.63</v>
          </cell>
          <cell r="AJ552">
            <v>172.87</v>
          </cell>
          <cell r="AK552">
            <v>178.12</v>
          </cell>
          <cell r="AL552">
            <v>183.36</v>
          </cell>
          <cell r="AM552">
            <v>188.61</v>
          </cell>
          <cell r="AN552">
            <v>193.85</v>
          </cell>
          <cell r="AO552">
            <v>199.1</v>
          </cell>
          <cell r="AP552">
            <v>204.34</v>
          </cell>
          <cell r="AQ552">
            <v>209.58</v>
          </cell>
          <cell r="AR552">
            <v>214.83</v>
          </cell>
          <cell r="AS552">
            <v>220.07</v>
          </cell>
          <cell r="AT552">
            <v>225.32</v>
          </cell>
          <cell r="AU552">
            <v>230.56</v>
          </cell>
          <cell r="AV552">
            <v>235.81</v>
          </cell>
          <cell r="AW552">
            <v>241.05</v>
          </cell>
          <cell r="AX552">
            <v>246.29</v>
          </cell>
          <cell r="AY552">
            <v>251.54</v>
          </cell>
          <cell r="AZ552">
            <v>256.77999999999997</v>
          </cell>
          <cell r="BA552">
            <v>262.02999999999997</v>
          </cell>
          <cell r="BB552">
            <v>267.27</v>
          </cell>
          <cell r="BC552">
            <v>241.05</v>
          </cell>
          <cell r="BD552">
            <v>183</v>
          </cell>
          <cell r="BE552">
            <v>205.31</v>
          </cell>
          <cell r="BF552">
            <v>212.65</v>
          </cell>
          <cell r="BG552">
            <v>220</v>
          </cell>
          <cell r="BH552">
            <v>227.34</v>
          </cell>
          <cell r="BI552">
            <v>234.68</v>
          </cell>
          <cell r="BJ552">
            <v>242.02</v>
          </cell>
          <cell r="BK552">
            <v>249.36</v>
          </cell>
          <cell r="BL552">
            <v>256.70999999999998</v>
          </cell>
          <cell r="BM552">
            <v>264.05</v>
          </cell>
          <cell r="BN552">
            <v>271.39</v>
          </cell>
          <cell r="BO552">
            <v>278.73</v>
          </cell>
          <cell r="BP552">
            <v>286.08</v>
          </cell>
          <cell r="BQ552">
            <v>293.42</v>
          </cell>
          <cell r="BR552">
            <v>300.76</v>
          </cell>
          <cell r="BS552">
            <v>308.10000000000002</v>
          </cell>
          <cell r="BT552">
            <v>315.44</v>
          </cell>
          <cell r="BU552">
            <v>322.79000000000002</v>
          </cell>
          <cell r="BV552">
            <v>330.13</v>
          </cell>
          <cell r="BW552">
            <v>337.47</v>
          </cell>
          <cell r="BX552">
            <v>344.81</v>
          </cell>
          <cell r="BY552">
            <v>352.15</v>
          </cell>
          <cell r="BZ552">
            <v>359.5</v>
          </cell>
          <cell r="CA552">
            <v>366.84</v>
          </cell>
          <cell r="CB552">
            <v>374.18</v>
          </cell>
          <cell r="CC552">
            <v>337.47</v>
          </cell>
        </row>
        <row r="553">
          <cell r="AD553">
            <v>184</v>
          </cell>
          <cell r="AE553">
            <v>147.44999999999999</v>
          </cell>
          <cell r="AF553">
            <v>152.72</v>
          </cell>
          <cell r="AG553">
            <v>158</v>
          </cell>
          <cell r="AH553">
            <v>163.27000000000001</v>
          </cell>
          <cell r="AI553">
            <v>168.54</v>
          </cell>
          <cell r="AJ553">
            <v>173.82</v>
          </cell>
          <cell r="AK553">
            <v>179.09</v>
          </cell>
          <cell r="AL553">
            <v>184.36</v>
          </cell>
          <cell r="AM553">
            <v>189.64</v>
          </cell>
          <cell r="AN553">
            <v>194.91</v>
          </cell>
          <cell r="AO553">
            <v>200.18</v>
          </cell>
          <cell r="AP553">
            <v>205.45</v>
          </cell>
          <cell r="AQ553">
            <v>210.73</v>
          </cell>
          <cell r="AR553">
            <v>216</v>
          </cell>
          <cell r="AS553">
            <v>221.27</v>
          </cell>
          <cell r="AT553">
            <v>226.55</v>
          </cell>
          <cell r="AU553">
            <v>231.82</v>
          </cell>
          <cell r="AV553">
            <v>237.09</v>
          </cell>
          <cell r="AW553">
            <v>242.37</v>
          </cell>
          <cell r="AX553">
            <v>247.64</v>
          </cell>
          <cell r="AY553">
            <v>252.91</v>
          </cell>
          <cell r="AZ553">
            <v>258.18</v>
          </cell>
          <cell r="BA553">
            <v>263.45999999999998</v>
          </cell>
          <cell r="BB553">
            <v>268.73</v>
          </cell>
          <cell r="BC553">
            <v>242.36</v>
          </cell>
          <cell r="BD553">
            <v>184</v>
          </cell>
          <cell r="BE553">
            <v>206.43</v>
          </cell>
          <cell r="BF553">
            <v>213.81</v>
          </cell>
          <cell r="BG553">
            <v>221.2</v>
          </cell>
          <cell r="BH553">
            <v>228.58</v>
          </cell>
          <cell r="BI553">
            <v>235.96</v>
          </cell>
          <cell r="BJ553">
            <v>243.34</v>
          </cell>
          <cell r="BK553">
            <v>250.72</v>
          </cell>
          <cell r="BL553">
            <v>258.11</v>
          </cell>
          <cell r="BM553">
            <v>265.49</v>
          </cell>
          <cell r="BN553">
            <v>272.87</v>
          </cell>
          <cell r="BO553">
            <v>280.25</v>
          </cell>
          <cell r="BP553">
            <v>287.64</v>
          </cell>
          <cell r="BQ553">
            <v>295.02</v>
          </cell>
          <cell r="BR553">
            <v>302.39999999999998</v>
          </cell>
          <cell r="BS553">
            <v>309.77999999999997</v>
          </cell>
          <cell r="BT553">
            <v>317.16000000000003</v>
          </cell>
          <cell r="BU553">
            <v>324.55</v>
          </cell>
          <cell r="BV553">
            <v>331.93</v>
          </cell>
          <cell r="BW553">
            <v>339.31</v>
          </cell>
          <cell r="BX553">
            <v>346.69</v>
          </cell>
          <cell r="BY553">
            <v>354.08</v>
          </cell>
          <cell r="BZ553">
            <v>361.46</v>
          </cell>
          <cell r="CA553">
            <v>368.84</v>
          </cell>
          <cell r="CB553">
            <v>376.22</v>
          </cell>
          <cell r="CC553">
            <v>339.31</v>
          </cell>
        </row>
        <row r="554">
          <cell r="AD554">
            <v>185</v>
          </cell>
          <cell r="AE554">
            <v>148.25</v>
          </cell>
          <cell r="AF554">
            <v>153.55000000000001</v>
          </cell>
          <cell r="AG554">
            <v>158.85</v>
          </cell>
          <cell r="AH554">
            <v>164.16</v>
          </cell>
          <cell r="AI554">
            <v>169.46</v>
          </cell>
          <cell r="AJ554">
            <v>174.76</v>
          </cell>
          <cell r="AK554">
            <v>180.06</v>
          </cell>
          <cell r="AL554">
            <v>185.36</v>
          </cell>
          <cell r="AM554">
            <v>190.66</v>
          </cell>
          <cell r="AN554">
            <v>195.97</v>
          </cell>
          <cell r="AO554">
            <v>201.27</v>
          </cell>
          <cell r="AP554">
            <v>206.57</v>
          </cell>
          <cell r="AQ554">
            <v>211.87</v>
          </cell>
          <cell r="AR554">
            <v>217.17</v>
          </cell>
          <cell r="AS554">
            <v>222.47</v>
          </cell>
          <cell r="AT554">
            <v>227.78</v>
          </cell>
          <cell r="AU554">
            <v>233.08</v>
          </cell>
          <cell r="AV554">
            <v>238.38</v>
          </cell>
          <cell r="AW554">
            <v>243.68</v>
          </cell>
          <cell r="AX554">
            <v>248.98</v>
          </cell>
          <cell r="AY554">
            <v>254.28</v>
          </cell>
          <cell r="AZ554">
            <v>259.58999999999997</v>
          </cell>
          <cell r="BA554">
            <v>264.89</v>
          </cell>
          <cell r="BB554">
            <v>270.19</v>
          </cell>
          <cell r="BC554">
            <v>243.68</v>
          </cell>
          <cell r="BD554">
            <v>185</v>
          </cell>
          <cell r="BE554">
            <v>207.55</v>
          </cell>
          <cell r="BF554">
            <v>214.97</v>
          </cell>
          <cell r="BG554">
            <v>222.4</v>
          </cell>
          <cell r="BH554">
            <v>229.82</v>
          </cell>
          <cell r="BI554">
            <v>237.24</v>
          </cell>
          <cell r="BJ554">
            <v>244.66</v>
          </cell>
          <cell r="BK554">
            <v>252.08</v>
          </cell>
          <cell r="BL554">
            <v>259.51</v>
          </cell>
          <cell r="BM554">
            <v>266.93</v>
          </cell>
          <cell r="BN554">
            <v>274.35000000000002</v>
          </cell>
          <cell r="BO554">
            <v>281.77</v>
          </cell>
          <cell r="BP554">
            <v>289.2</v>
          </cell>
          <cell r="BQ554">
            <v>296.62</v>
          </cell>
          <cell r="BR554">
            <v>304.04000000000002</v>
          </cell>
          <cell r="BS554">
            <v>311.45999999999998</v>
          </cell>
          <cell r="BT554">
            <v>318.89</v>
          </cell>
          <cell r="BU554">
            <v>326.31</v>
          </cell>
          <cell r="BV554">
            <v>333.73</v>
          </cell>
          <cell r="BW554">
            <v>341.15</v>
          </cell>
          <cell r="BX554">
            <v>348.58</v>
          </cell>
          <cell r="BY554">
            <v>356</v>
          </cell>
          <cell r="BZ554">
            <v>363.42</v>
          </cell>
          <cell r="CA554">
            <v>370.84</v>
          </cell>
          <cell r="CB554">
            <v>378.26</v>
          </cell>
          <cell r="CC554">
            <v>341.15</v>
          </cell>
        </row>
        <row r="555">
          <cell r="AD555">
            <v>186</v>
          </cell>
          <cell r="AE555">
            <v>149.05000000000001</v>
          </cell>
          <cell r="AF555">
            <v>154.38</v>
          </cell>
          <cell r="AG555">
            <v>159.71</v>
          </cell>
          <cell r="AH555">
            <v>165.04</v>
          </cell>
          <cell r="AI555">
            <v>170.37</v>
          </cell>
          <cell r="AJ555">
            <v>175.7</v>
          </cell>
          <cell r="AK555">
            <v>181.03</v>
          </cell>
          <cell r="AL555">
            <v>186.36</v>
          </cell>
          <cell r="AM555">
            <v>191.69</v>
          </cell>
          <cell r="AN555">
            <v>197.02</v>
          </cell>
          <cell r="AO555">
            <v>202.35</v>
          </cell>
          <cell r="AP555">
            <v>207.68</v>
          </cell>
          <cell r="AQ555">
            <v>213.01</v>
          </cell>
          <cell r="AR555">
            <v>218.34</v>
          </cell>
          <cell r="AS555">
            <v>223.68</v>
          </cell>
          <cell r="AT555">
            <v>229.01</v>
          </cell>
          <cell r="AU555">
            <v>234.34</v>
          </cell>
          <cell r="AV555">
            <v>239.67</v>
          </cell>
          <cell r="AW555">
            <v>245</v>
          </cell>
          <cell r="AX555">
            <v>250.33</v>
          </cell>
          <cell r="AY555">
            <v>255.66</v>
          </cell>
          <cell r="AZ555">
            <v>260.99</v>
          </cell>
          <cell r="BA555">
            <v>266.32</v>
          </cell>
          <cell r="BB555">
            <v>271.64999999999998</v>
          </cell>
          <cell r="BC555">
            <v>245</v>
          </cell>
          <cell r="BD555">
            <v>186</v>
          </cell>
          <cell r="BE555">
            <v>208.67</v>
          </cell>
          <cell r="BF555">
            <v>216.13</v>
          </cell>
          <cell r="BG555">
            <v>223.6</v>
          </cell>
          <cell r="BH555">
            <v>231.06</v>
          </cell>
          <cell r="BI555">
            <v>238.52</v>
          </cell>
          <cell r="BJ555">
            <v>245.98</v>
          </cell>
          <cell r="BK555">
            <v>253.44</v>
          </cell>
          <cell r="BL555">
            <v>260.91000000000003</v>
          </cell>
          <cell r="BM555">
            <v>268.37</v>
          </cell>
          <cell r="BN555">
            <v>275.83</v>
          </cell>
          <cell r="BO555">
            <v>283.3</v>
          </cell>
          <cell r="BP555">
            <v>290.76</v>
          </cell>
          <cell r="BQ555">
            <v>298.22000000000003</v>
          </cell>
          <cell r="BR555">
            <v>305.68</v>
          </cell>
          <cell r="BS555">
            <v>313.14</v>
          </cell>
          <cell r="BT555">
            <v>320.61</v>
          </cell>
          <cell r="BU555">
            <v>328.07</v>
          </cell>
          <cell r="BV555">
            <v>335.53</v>
          </cell>
          <cell r="BW555">
            <v>342.99</v>
          </cell>
          <cell r="BX555">
            <v>350.46</v>
          </cell>
          <cell r="BY555">
            <v>357.92</v>
          </cell>
          <cell r="BZ555">
            <v>365.38</v>
          </cell>
          <cell r="CA555">
            <v>372.84</v>
          </cell>
          <cell r="CB555">
            <v>380.31</v>
          </cell>
          <cell r="CC555">
            <v>342.99</v>
          </cell>
        </row>
        <row r="556">
          <cell r="AD556">
            <v>187</v>
          </cell>
          <cell r="AE556">
            <v>149.85</v>
          </cell>
          <cell r="AF556">
            <v>155.21</v>
          </cell>
          <cell r="AG556">
            <v>160.57</v>
          </cell>
          <cell r="AH556">
            <v>165.93</v>
          </cell>
          <cell r="AI556">
            <v>171.29</v>
          </cell>
          <cell r="AJ556">
            <v>176.64</v>
          </cell>
          <cell r="AK556">
            <v>182</v>
          </cell>
          <cell r="AL556">
            <v>187.36</v>
          </cell>
          <cell r="AM556">
            <v>192.72</v>
          </cell>
          <cell r="AN556">
            <v>198.08</v>
          </cell>
          <cell r="AO556">
            <v>203.44</v>
          </cell>
          <cell r="AP556">
            <v>208.8</v>
          </cell>
          <cell r="AQ556">
            <v>214.16</v>
          </cell>
          <cell r="AR556">
            <v>219.52</v>
          </cell>
          <cell r="AS556">
            <v>224.88</v>
          </cell>
          <cell r="AT556">
            <v>230.23</v>
          </cell>
          <cell r="AU556">
            <v>235.59</v>
          </cell>
          <cell r="AV556">
            <v>240.95</v>
          </cell>
          <cell r="AW556">
            <v>246.31</v>
          </cell>
          <cell r="AX556">
            <v>251.67</v>
          </cell>
          <cell r="AY556">
            <v>257.02999999999997</v>
          </cell>
          <cell r="AZ556">
            <v>262.39</v>
          </cell>
          <cell r="BA556">
            <v>267.75</v>
          </cell>
          <cell r="BB556">
            <v>273.11</v>
          </cell>
          <cell r="BC556">
            <v>246.31</v>
          </cell>
          <cell r="BD556">
            <v>187</v>
          </cell>
          <cell r="BE556">
            <v>209.79</v>
          </cell>
          <cell r="BF556">
            <v>217.29</v>
          </cell>
          <cell r="BG556">
            <v>224.79</v>
          </cell>
          <cell r="BH556">
            <v>232.3</v>
          </cell>
          <cell r="BI556">
            <v>239.8</v>
          </cell>
          <cell r="BJ556">
            <v>247.3</v>
          </cell>
          <cell r="BK556">
            <v>254.8</v>
          </cell>
          <cell r="BL556">
            <v>262.31</v>
          </cell>
          <cell r="BM556">
            <v>269.81</v>
          </cell>
          <cell r="BN556">
            <v>277.31</v>
          </cell>
          <cell r="BO556">
            <v>284.82</v>
          </cell>
          <cell r="BP556">
            <v>292.32</v>
          </cell>
          <cell r="BQ556">
            <v>299.82</v>
          </cell>
          <cell r="BR556">
            <v>307.32</v>
          </cell>
          <cell r="BS556">
            <v>314.83</v>
          </cell>
          <cell r="BT556">
            <v>322.33</v>
          </cell>
          <cell r="BU556">
            <v>329.83</v>
          </cell>
          <cell r="BV556">
            <v>337.33</v>
          </cell>
          <cell r="BW556">
            <v>344.84</v>
          </cell>
          <cell r="BX556">
            <v>352.34</v>
          </cell>
          <cell r="BY556">
            <v>359.84</v>
          </cell>
          <cell r="BZ556">
            <v>367.34</v>
          </cell>
          <cell r="CA556">
            <v>374.85</v>
          </cell>
          <cell r="CB556">
            <v>382.35</v>
          </cell>
          <cell r="CC556">
            <v>344.84</v>
          </cell>
        </row>
        <row r="557">
          <cell r="AD557">
            <v>188</v>
          </cell>
          <cell r="AE557">
            <v>150.65</v>
          </cell>
          <cell r="AF557">
            <v>156.04</v>
          </cell>
          <cell r="AG557">
            <v>161.41999999999999</v>
          </cell>
          <cell r="AH557">
            <v>166.81</v>
          </cell>
          <cell r="AI557">
            <v>172.2</v>
          </cell>
          <cell r="AJ557">
            <v>177.59</v>
          </cell>
          <cell r="AK557">
            <v>182.98</v>
          </cell>
          <cell r="AL557">
            <v>188.36</v>
          </cell>
          <cell r="AM557">
            <v>193.75</v>
          </cell>
          <cell r="AN557">
            <v>199.14</v>
          </cell>
          <cell r="AO557">
            <v>204.53</v>
          </cell>
          <cell r="AP557">
            <v>209.91</v>
          </cell>
          <cell r="AQ557">
            <v>215.3</v>
          </cell>
          <cell r="AR557">
            <v>220.69</v>
          </cell>
          <cell r="AS557">
            <v>226.08</v>
          </cell>
          <cell r="AT557">
            <v>231.46</v>
          </cell>
          <cell r="AU557">
            <v>236.85</v>
          </cell>
          <cell r="AV557">
            <v>242.24</v>
          </cell>
          <cell r="AW557">
            <v>247.63</v>
          </cell>
          <cell r="AX557">
            <v>253.01</v>
          </cell>
          <cell r="AY557">
            <v>258.39999999999998</v>
          </cell>
          <cell r="AZ557">
            <v>263.79000000000002</v>
          </cell>
          <cell r="BA557">
            <v>269.18</v>
          </cell>
          <cell r="BB557">
            <v>274.57</v>
          </cell>
          <cell r="BC557">
            <v>247.63</v>
          </cell>
          <cell r="BD557">
            <v>188</v>
          </cell>
          <cell r="BE557">
            <v>210.91</v>
          </cell>
          <cell r="BF557">
            <v>218.45</v>
          </cell>
          <cell r="BG557">
            <v>225.99</v>
          </cell>
          <cell r="BH557">
            <v>233.54</v>
          </cell>
          <cell r="BI557">
            <v>241.08</v>
          </cell>
          <cell r="BJ557">
            <v>248.62</v>
          </cell>
          <cell r="BK557">
            <v>256.17</v>
          </cell>
          <cell r="BL557">
            <v>263.70999999999998</v>
          </cell>
          <cell r="BM557">
            <v>271.25</v>
          </cell>
          <cell r="BN557">
            <v>278.79000000000002</v>
          </cell>
          <cell r="BO557">
            <v>286.33999999999997</v>
          </cell>
          <cell r="BP557">
            <v>293.88</v>
          </cell>
          <cell r="BQ557">
            <v>301.42</v>
          </cell>
          <cell r="BR557">
            <v>308.95999999999998</v>
          </cell>
          <cell r="BS557">
            <v>316.51</v>
          </cell>
          <cell r="BT557">
            <v>324.05</v>
          </cell>
          <cell r="BU557">
            <v>331.59</v>
          </cell>
          <cell r="BV557">
            <v>339.14</v>
          </cell>
          <cell r="BW557">
            <v>346.68</v>
          </cell>
          <cell r="BX557">
            <v>354.22</v>
          </cell>
          <cell r="BY557">
            <v>361.76</v>
          </cell>
          <cell r="BZ557">
            <v>369.31</v>
          </cell>
          <cell r="CA557">
            <v>376.85</v>
          </cell>
          <cell r="CB557">
            <v>384.39</v>
          </cell>
          <cell r="CC557">
            <v>346.68</v>
          </cell>
        </row>
        <row r="558">
          <cell r="AD558">
            <v>189</v>
          </cell>
          <cell r="AE558">
            <v>151.44999999999999</v>
          </cell>
          <cell r="AF558">
            <v>156.87</v>
          </cell>
          <cell r="AG558">
            <v>162.28</v>
          </cell>
          <cell r="AH558">
            <v>167.7</v>
          </cell>
          <cell r="AI558">
            <v>173.11</v>
          </cell>
          <cell r="AJ558">
            <v>178.53</v>
          </cell>
          <cell r="AK558">
            <v>183.95</v>
          </cell>
          <cell r="AL558">
            <v>189.36</v>
          </cell>
          <cell r="AM558">
            <v>194.78</v>
          </cell>
          <cell r="AN558">
            <v>200.2</v>
          </cell>
          <cell r="AO558">
            <v>205.61</v>
          </cell>
          <cell r="AP558">
            <v>211.03</v>
          </cell>
          <cell r="AQ558">
            <v>216.44</v>
          </cell>
          <cell r="AR558">
            <v>221.86</v>
          </cell>
          <cell r="AS558">
            <v>227.28</v>
          </cell>
          <cell r="AT558">
            <v>232.69</v>
          </cell>
          <cell r="AU558">
            <v>238.11</v>
          </cell>
          <cell r="AV558">
            <v>243.53</v>
          </cell>
          <cell r="AW558">
            <v>248.94</v>
          </cell>
          <cell r="AX558">
            <v>254.36</v>
          </cell>
          <cell r="AY558">
            <v>259.77999999999997</v>
          </cell>
          <cell r="AZ558">
            <v>265.19</v>
          </cell>
          <cell r="BA558">
            <v>270.61</v>
          </cell>
          <cell r="BB558">
            <v>276.02</v>
          </cell>
          <cell r="BC558">
            <v>248.94</v>
          </cell>
          <cell r="BD558">
            <v>189</v>
          </cell>
          <cell r="BE558">
            <v>212.03</v>
          </cell>
          <cell r="BF558">
            <v>219.61</v>
          </cell>
          <cell r="BG558">
            <v>227.19</v>
          </cell>
          <cell r="BH558">
            <v>234.78</v>
          </cell>
          <cell r="BI558">
            <v>242.36</v>
          </cell>
          <cell r="BJ558">
            <v>249.94</v>
          </cell>
          <cell r="BK558">
            <v>257.52999999999997</v>
          </cell>
          <cell r="BL558">
            <v>265.11</v>
          </cell>
          <cell r="BM558">
            <v>272.69</v>
          </cell>
          <cell r="BN558">
            <v>280.27</v>
          </cell>
          <cell r="BO558">
            <v>287.86</v>
          </cell>
          <cell r="BP558">
            <v>295.44</v>
          </cell>
          <cell r="BQ558">
            <v>303.02</v>
          </cell>
          <cell r="BR558">
            <v>310.61</v>
          </cell>
          <cell r="BS558">
            <v>318.19</v>
          </cell>
          <cell r="BT558">
            <v>325.77</v>
          </cell>
          <cell r="BU558">
            <v>333.35</v>
          </cell>
          <cell r="BV558">
            <v>340.94</v>
          </cell>
          <cell r="BW558">
            <v>348.52</v>
          </cell>
          <cell r="BX558">
            <v>356.1</v>
          </cell>
          <cell r="BY558">
            <v>363.69</v>
          </cell>
          <cell r="BZ558">
            <v>371.27</v>
          </cell>
          <cell r="CA558">
            <v>378.85</v>
          </cell>
          <cell r="CB558">
            <v>386.43</v>
          </cell>
          <cell r="CC558">
            <v>348.52</v>
          </cell>
        </row>
        <row r="559">
          <cell r="AD559">
            <v>190</v>
          </cell>
          <cell r="AE559">
            <v>152.25</v>
          </cell>
          <cell r="AF559">
            <v>157.69</v>
          </cell>
          <cell r="AG559">
            <v>163.13999999999999</v>
          </cell>
          <cell r="AH559">
            <v>168.58</v>
          </cell>
          <cell r="AI559">
            <v>174.03</v>
          </cell>
          <cell r="AJ559">
            <v>179.47</v>
          </cell>
          <cell r="AK559">
            <v>184.92</v>
          </cell>
          <cell r="AL559">
            <v>190.36</v>
          </cell>
          <cell r="AM559">
            <v>195.81</v>
          </cell>
          <cell r="AN559">
            <v>201.25</v>
          </cell>
          <cell r="AO559">
            <v>206.7</v>
          </cell>
          <cell r="AP559">
            <v>212.14</v>
          </cell>
          <cell r="AQ559">
            <v>217.59</v>
          </cell>
          <cell r="AR559">
            <v>223.03</v>
          </cell>
          <cell r="AS559">
            <v>228.48</v>
          </cell>
          <cell r="AT559">
            <v>233.92</v>
          </cell>
          <cell r="AU559">
            <v>239.37</v>
          </cell>
          <cell r="AV559">
            <v>244.81</v>
          </cell>
          <cell r="AW559">
            <v>250.26</v>
          </cell>
          <cell r="AX559">
            <v>255.7</v>
          </cell>
          <cell r="AY559">
            <v>261.14999999999998</v>
          </cell>
          <cell r="AZ559">
            <v>266.58999999999997</v>
          </cell>
          <cell r="BA559">
            <v>272.04000000000002</v>
          </cell>
          <cell r="BB559">
            <v>277.48</v>
          </cell>
          <cell r="BC559">
            <v>250.26</v>
          </cell>
          <cell r="BD559">
            <v>190</v>
          </cell>
          <cell r="BE559">
            <v>213.15</v>
          </cell>
          <cell r="BF559">
            <v>220.77</v>
          </cell>
          <cell r="BG559">
            <v>228.39</v>
          </cell>
          <cell r="BH559">
            <v>236.02</v>
          </cell>
          <cell r="BI559">
            <v>243.64</v>
          </cell>
          <cell r="BJ559">
            <v>251.26</v>
          </cell>
          <cell r="BK559">
            <v>258.89</v>
          </cell>
          <cell r="BL559">
            <v>266.51</v>
          </cell>
          <cell r="BM559">
            <v>274.13</v>
          </cell>
          <cell r="BN559">
            <v>281.75</v>
          </cell>
          <cell r="BO559">
            <v>289.38</v>
          </cell>
          <cell r="BP559">
            <v>297</v>
          </cell>
          <cell r="BQ559">
            <v>304.62</v>
          </cell>
          <cell r="BR559">
            <v>312.25</v>
          </cell>
          <cell r="BS559">
            <v>319.87</v>
          </cell>
          <cell r="BT559">
            <v>327.49</v>
          </cell>
          <cell r="BU559">
            <v>335.12</v>
          </cell>
          <cell r="BV559">
            <v>342.74</v>
          </cell>
          <cell r="BW559">
            <v>350.36</v>
          </cell>
          <cell r="BX559">
            <v>357.98</v>
          </cell>
          <cell r="BY559">
            <v>365.61</v>
          </cell>
          <cell r="BZ559">
            <v>373.23</v>
          </cell>
          <cell r="CA559">
            <v>380.85</v>
          </cell>
          <cell r="CB559">
            <v>388.48</v>
          </cell>
          <cell r="CC559">
            <v>350.36</v>
          </cell>
        </row>
        <row r="560">
          <cell r="AD560">
            <v>191</v>
          </cell>
          <cell r="AE560">
            <v>153.05000000000001</v>
          </cell>
          <cell r="AF560">
            <v>158.52000000000001</v>
          </cell>
          <cell r="AG560">
            <v>164</v>
          </cell>
          <cell r="AH560">
            <v>169.47</v>
          </cell>
          <cell r="AI560">
            <v>174.94</v>
          </cell>
          <cell r="AJ560">
            <v>180.42</v>
          </cell>
          <cell r="AK560">
            <v>185.89</v>
          </cell>
          <cell r="AL560">
            <v>191.36</v>
          </cell>
          <cell r="AM560">
            <v>196.84</v>
          </cell>
          <cell r="AN560">
            <v>202.31</v>
          </cell>
          <cell r="AO560">
            <v>207.78</v>
          </cell>
          <cell r="AP560">
            <v>213.26</v>
          </cell>
          <cell r="AQ560">
            <v>218.73</v>
          </cell>
          <cell r="AR560">
            <v>224.21</v>
          </cell>
          <cell r="AS560">
            <v>229.68</v>
          </cell>
          <cell r="AT560">
            <v>235.15</v>
          </cell>
          <cell r="AU560">
            <v>240.63</v>
          </cell>
          <cell r="AV560">
            <v>246.1</v>
          </cell>
          <cell r="AW560">
            <v>251.57</v>
          </cell>
          <cell r="AX560">
            <v>257.05</v>
          </cell>
          <cell r="AY560">
            <v>262.52</v>
          </cell>
          <cell r="AZ560">
            <v>267.99</v>
          </cell>
          <cell r="BA560">
            <v>273.47000000000003</v>
          </cell>
          <cell r="BB560">
            <v>278.94</v>
          </cell>
          <cell r="BC560">
            <v>251.57</v>
          </cell>
          <cell r="BD560">
            <v>191</v>
          </cell>
          <cell r="BE560">
            <v>214.27</v>
          </cell>
          <cell r="BF560">
            <v>221.93</v>
          </cell>
          <cell r="BG560">
            <v>229.59</v>
          </cell>
          <cell r="BH560">
            <v>237.26</v>
          </cell>
          <cell r="BI560">
            <v>244.92</v>
          </cell>
          <cell r="BJ560">
            <v>252.58</v>
          </cell>
          <cell r="BK560">
            <v>260.25</v>
          </cell>
          <cell r="BL560">
            <v>267.91000000000003</v>
          </cell>
          <cell r="BM560">
            <v>275.57</v>
          </cell>
          <cell r="BN560">
            <v>283.24</v>
          </cell>
          <cell r="BO560">
            <v>290.89999999999998</v>
          </cell>
          <cell r="BP560">
            <v>298.56</v>
          </cell>
          <cell r="BQ560">
            <v>306.22000000000003</v>
          </cell>
          <cell r="BR560">
            <v>313.89</v>
          </cell>
          <cell r="BS560">
            <v>321.55</v>
          </cell>
          <cell r="BT560">
            <v>329.21</v>
          </cell>
          <cell r="BU560">
            <v>336.88</v>
          </cell>
          <cell r="BV560">
            <v>344.54</v>
          </cell>
          <cell r="BW560">
            <v>352.2</v>
          </cell>
          <cell r="BX560">
            <v>359.87</v>
          </cell>
          <cell r="BY560">
            <v>367.53</v>
          </cell>
          <cell r="BZ560">
            <v>375.19</v>
          </cell>
          <cell r="CA560">
            <v>382.85</v>
          </cell>
          <cell r="CB560">
            <v>390.52</v>
          </cell>
          <cell r="CC560">
            <v>352.2</v>
          </cell>
        </row>
        <row r="561">
          <cell r="AD561">
            <v>192</v>
          </cell>
          <cell r="AE561">
            <v>153.85</v>
          </cell>
          <cell r="AF561">
            <v>159.35</v>
          </cell>
          <cell r="AG561">
            <v>164.85</v>
          </cell>
          <cell r="AH561">
            <v>170.35</v>
          </cell>
          <cell r="AI561">
            <v>175.86</v>
          </cell>
          <cell r="AJ561">
            <v>171.36</v>
          </cell>
          <cell r="AK561">
            <v>186.86</v>
          </cell>
          <cell r="AL561">
            <v>192.36</v>
          </cell>
          <cell r="AM561">
            <v>197.87</v>
          </cell>
          <cell r="AN561">
            <v>203.37</v>
          </cell>
          <cell r="AO561">
            <v>208.87</v>
          </cell>
          <cell r="AP561">
            <v>214.37</v>
          </cell>
          <cell r="AQ561">
            <v>219.88</v>
          </cell>
          <cell r="AR561">
            <v>225.38</v>
          </cell>
          <cell r="AS561">
            <v>230.88</v>
          </cell>
          <cell r="AT561">
            <v>236.38</v>
          </cell>
          <cell r="AU561">
            <v>241.88</v>
          </cell>
          <cell r="AV561">
            <v>247.39</v>
          </cell>
          <cell r="AW561">
            <v>252.89</v>
          </cell>
          <cell r="AX561">
            <v>258.39</v>
          </cell>
          <cell r="AY561">
            <v>263.89</v>
          </cell>
          <cell r="AZ561">
            <v>269.39999999999998</v>
          </cell>
          <cell r="BA561">
            <v>274.89999999999998</v>
          </cell>
          <cell r="BB561">
            <v>280.39999999999998</v>
          </cell>
          <cell r="BC561">
            <v>252.89</v>
          </cell>
          <cell r="BD561">
            <v>192</v>
          </cell>
          <cell r="BE561">
            <v>215.39</v>
          </cell>
          <cell r="BF561">
            <v>223.09</v>
          </cell>
          <cell r="BG561">
            <v>230.79</v>
          </cell>
          <cell r="BH561">
            <v>238.5</v>
          </cell>
          <cell r="BI561">
            <v>246.2</v>
          </cell>
          <cell r="BJ561">
            <v>253.9</v>
          </cell>
          <cell r="BK561">
            <v>261.61</v>
          </cell>
          <cell r="BL561">
            <v>269.31</v>
          </cell>
          <cell r="BM561">
            <v>277.01</v>
          </cell>
          <cell r="BN561">
            <v>284.72000000000003</v>
          </cell>
          <cell r="BO561">
            <v>292.42</v>
          </cell>
          <cell r="BP561">
            <v>300.12</v>
          </cell>
          <cell r="BQ561">
            <v>307.83</v>
          </cell>
          <cell r="BR561">
            <v>315.52999999999997</v>
          </cell>
          <cell r="BS561">
            <v>323.23</v>
          </cell>
          <cell r="BT561">
            <v>330.93</v>
          </cell>
          <cell r="BU561">
            <v>338.64</v>
          </cell>
          <cell r="BV561">
            <v>346.34</v>
          </cell>
          <cell r="BW561">
            <v>354.04</v>
          </cell>
          <cell r="BX561">
            <v>361.75</v>
          </cell>
          <cell r="BY561">
            <v>369.45</v>
          </cell>
          <cell r="BZ561">
            <v>377.15</v>
          </cell>
          <cell r="CA561">
            <v>384.86</v>
          </cell>
          <cell r="CB561">
            <v>392.56</v>
          </cell>
          <cell r="CC561">
            <v>354.04</v>
          </cell>
        </row>
        <row r="562">
          <cell r="AD562">
            <v>193</v>
          </cell>
          <cell r="AE562">
            <v>154.65</v>
          </cell>
          <cell r="AF562">
            <v>160.18</v>
          </cell>
          <cell r="AG562">
            <v>165.71</v>
          </cell>
          <cell r="AH562">
            <v>171.24</v>
          </cell>
          <cell r="AI562">
            <v>176.77</v>
          </cell>
          <cell r="AJ562">
            <v>182.3</v>
          </cell>
          <cell r="AK562">
            <v>187.83</v>
          </cell>
          <cell r="AL562">
            <v>193.36</v>
          </cell>
          <cell r="AM562">
            <v>198.9</v>
          </cell>
          <cell r="AN562">
            <v>204.43</v>
          </cell>
          <cell r="AO562">
            <v>209.96</v>
          </cell>
          <cell r="AP562">
            <v>215.49</v>
          </cell>
          <cell r="AQ562">
            <v>221.02</v>
          </cell>
          <cell r="AR562">
            <v>226.55</v>
          </cell>
          <cell r="AS562">
            <v>232.08</v>
          </cell>
          <cell r="AT562">
            <v>237.61</v>
          </cell>
          <cell r="AU562">
            <v>243.14</v>
          </cell>
          <cell r="AV562">
            <v>248.67</v>
          </cell>
          <cell r="AW562">
            <v>254.2</v>
          </cell>
          <cell r="AX562">
            <v>259.74</v>
          </cell>
          <cell r="AY562">
            <v>265.27</v>
          </cell>
          <cell r="AZ562">
            <v>270.8</v>
          </cell>
          <cell r="BA562">
            <v>276.33</v>
          </cell>
          <cell r="BB562">
            <v>281.86</v>
          </cell>
          <cell r="BC562">
            <v>254.2</v>
          </cell>
          <cell r="BD562">
            <v>193</v>
          </cell>
          <cell r="BE562">
            <v>216.51</v>
          </cell>
          <cell r="BF562">
            <v>224.25</v>
          </cell>
          <cell r="BG562">
            <v>231.99</v>
          </cell>
          <cell r="BH562">
            <v>239.74</v>
          </cell>
          <cell r="BI562">
            <v>247.48</v>
          </cell>
          <cell r="BJ562">
            <v>255.22</v>
          </cell>
          <cell r="BK562">
            <v>262.97000000000003</v>
          </cell>
          <cell r="BL562">
            <v>270.70999999999998</v>
          </cell>
          <cell r="BM562">
            <v>278.45</v>
          </cell>
          <cell r="BN562">
            <v>286.2</v>
          </cell>
          <cell r="BO562">
            <v>293.94</v>
          </cell>
          <cell r="BP562">
            <v>301.68</v>
          </cell>
          <cell r="BQ562">
            <v>309.43</v>
          </cell>
          <cell r="BR562">
            <v>317.17</v>
          </cell>
          <cell r="BS562">
            <v>324.91000000000003</v>
          </cell>
          <cell r="BT562">
            <v>332.66</v>
          </cell>
          <cell r="BU562">
            <v>340.4</v>
          </cell>
          <cell r="BV562">
            <v>348.14</v>
          </cell>
          <cell r="BW562">
            <v>355.89</v>
          </cell>
          <cell r="BX562">
            <v>363.63</v>
          </cell>
          <cell r="BY562">
            <v>371.37</v>
          </cell>
          <cell r="BZ562">
            <v>379.12</v>
          </cell>
          <cell r="CA562">
            <v>386.86</v>
          </cell>
          <cell r="CB562">
            <v>394.6</v>
          </cell>
          <cell r="CC562">
            <v>355.89</v>
          </cell>
        </row>
        <row r="563">
          <cell r="AD563">
            <v>194</v>
          </cell>
          <cell r="AE563">
            <v>155.44999999999999</v>
          </cell>
          <cell r="AF563">
            <v>161.01</v>
          </cell>
          <cell r="AG563">
            <v>166.57</v>
          </cell>
          <cell r="AH563">
            <v>172.13</v>
          </cell>
          <cell r="AI563">
            <v>177.69</v>
          </cell>
          <cell r="AJ563">
            <v>183.24</v>
          </cell>
          <cell r="AK563">
            <v>188.8</v>
          </cell>
          <cell r="AL563">
            <v>194.36</v>
          </cell>
          <cell r="AM563">
            <v>199.92</v>
          </cell>
          <cell r="AN563">
            <v>205.48</v>
          </cell>
          <cell r="AO563">
            <v>211.04</v>
          </cell>
          <cell r="AP563">
            <v>216.6</v>
          </cell>
          <cell r="AQ563">
            <v>222.16</v>
          </cell>
          <cell r="AR563">
            <v>227.72</v>
          </cell>
          <cell r="AS563">
            <v>233.28</v>
          </cell>
          <cell r="AT563">
            <v>238.84</v>
          </cell>
          <cell r="AU563">
            <v>244.4</v>
          </cell>
          <cell r="AV563">
            <v>249.96</v>
          </cell>
          <cell r="AW563">
            <v>255.52</v>
          </cell>
          <cell r="AX563">
            <v>261.08</v>
          </cell>
          <cell r="AY563">
            <v>266.64</v>
          </cell>
          <cell r="AZ563">
            <v>272.2</v>
          </cell>
          <cell r="BA563">
            <v>277.76</v>
          </cell>
          <cell r="BB563">
            <v>283.32</v>
          </cell>
          <cell r="BC563">
            <v>255.52</v>
          </cell>
          <cell r="BD563">
            <v>194</v>
          </cell>
          <cell r="BE563">
            <v>217.63</v>
          </cell>
          <cell r="BF563">
            <v>225.41</v>
          </cell>
          <cell r="BG563">
            <v>233.19</v>
          </cell>
          <cell r="BH563">
            <v>240.98</v>
          </cell>
          <cell r="BI563">
            <v>248.76</v>
          </cell>
          <cell r="BJ563">
            <v>256.54000000000002</v>
          </cell>
          <cell r="BK563">
            <v>264.33</v>
          </cell>
          <cell r="BL563">
            <v>272.11</v>
          </cell>
          <cell r="BM563">
            <v>279.89</v>
          </cell>
          <cell r="BN563">
            <v>287.68</v>
          </cell>
          <cell r="BO563">
            <v>295.45999999999998</v>
          </cell>
          <cell r="BP563">
            <v>303.24</v>
          </cell>
          <cell r="BQ563">
            <v>311.02999999999997</v>
          </cell>
          <cell r="BR563">
            <v>318.81</v>
          </cell>
          <cell r="BS563">
            <v>326.58999999999997</v>
          </cell>
          <cell r="BT563">
            <v>334.38</v>
          </cell>
          <cell r="BU563">
            <v>342.16</v>
          </cell>
          <cell r="BV563">
            <v>349.94</v>
          </cell>
          <cell r="BW563">
            <v>357.73</v>
          </cell>
          <cell r="BX563">
            <v>365.51</v>
          </cell>
          <cell r="BY563">
            <v>373.29</v>
          </cell>
          <cell r="BZ563">
            <v>381.08</v>
          </cell>
          <cell r="CA563">
            <v>388.86</v>
          </cell>
          <cell r="CB563">
            <v>396.64</v>
          </cell>
          <cell r="CC563">
            <v>357.73</v>
          </cell>
        </row>
        <row r="564">
          <cell r="AD564">
            <v>195</v>
          </cell>
          <cell r="AE564">
            <v>156.25</v>
          </cell>
          <cell r="AF564">
            <v>161.83000000000001</v>
          </cell>
          <cell r="AG564">
            <v>167.42</v>
          </cell>
          <cell r="AH564">
            <v>173.01</v>
          </cell>
          <cell r="AI564">
            <v>178.6</v>
          </cell>
          <cell r="AJ564">
            <v>184.19</v>
          </cell>
          <cell r="AK564">
            <v>189.78</v>
          </cell>
          <cell r="AL564">
            <v>195.36</v>
          </cell>
          <cell r="AM564">
            <v>200.95</v>
          </cell>
          <cell r="AN564">
            <v>206.54</v>
          </cell>
          <cell r="AO564">
            <v>212.13</v>
          </cell>
          <cell r="AP564">
            <v>217.72</v>
          </cell>
          <cell r="AQ564">
            <v>223.31</v>
          </cell>
          <cell r="AR564">
            <v>228.89</v>
          </cell>
          <cell r="AS564">
            <v>234.48</v>
          </cell>
          <cell r="AT564">
            <v>240.07</v>
          </cell>
          <cell r="AU564">
            <v>245.66</v>
          </cell>
          <cell r="AV564">
            <v>251.25</v>
          </cell>
          <cell r="AW564">
            <v>256.83999999999997</v>
          </cell>
          <cell r="AX564">
            <v>262.42</v>
          </cell>
          <cell r="AY564">
            <v>268.01</v>
          </cell>
          <cell r="AZ564">
            <v>273.60000000000002</v>
          </cell>
          <cell r="BA564">
            <v>279.19</v>
          </cell>
          <cell r="BB564">
            <v>284.77999999999997</v>
          </cell>
          <cell r="BC564">
            <v>256.83</v>
          </cell>
          <cell r="BD564">
            <v>195</v>
          </cell>
          <cell r="BE564">
            <v>218.75</v>
          </cell>
          <cell r="BF564">
            <v>226.57</v>
          </cell>
          <cell r="BG564">
            <v>234.39</v>
          </cell>
          <cell r="BH564">
            <v>242.22</v>
          </cell>
          <cell r="BI564">
            <v>250.04</v>
          </cell>
          <cell r="BJ564">
            <v>257.86</v>
          </cell>
          <cell r="BK564">
            <v>265.69</v>
          </cell>
          <cell r="BL564">
            <v>273.51</v>
          </cell>
          <cell r="BM564">
            <v>281.33</v>
          </cell>
          <cell r="BN564">
            <v>289.16000000000003</v>
          </cell>
          <cell r="BO564">
            <v>296.98</v>
          </cell>
          <cell r="BP564">
            <v>304.8</v>
          </cell>
          <cell r="BQ564">
            <v>312.63</v>
          </cell>
          <cell r="BR564">
            <v>320.45</v>
          </cell>
          <cell r="BS564">
            <v>328.28</v>
          </cell>
          <cell r="BT564">
            <v>336.1</v>
          </cell>
          <cell r="BU564">
            <v>343.92</v>
          </cell>
          <cell r="BV564">
            <v>351.75</v>
          </cell>
          <cell r="BW564">
            <v>359.57</v>
          </cell>
          <cell r="BX564">
            <v>367.39</v>
          </cell>
          <cell r="BY564">
            <v>375.22</v>
          </cell>
          <cell r="BZ564">
            <v>383.04</v>
          </cell>
          <cell r="CA564">
            <v>390.86</v>
          </cell>
          <cell r="CB564">
            <v>398.69</v>
          </cell>
          <cell r="CC564">
            <v>359.57</v>
          </cell>
        </row>
        <row r="565">
          <cell r="AD565">
            <v>196</v>
          </cell>
          <cell r="AE565">
            <v>157.05000000000001</v>
          </cell>
          <cell r="AF565">
            <v>162.66</v>
          </cell>
          <cell r="AG565">
            <v>168.28</v>
          </cell>
          <cell r="AH565">
            <v>173.9</v>
          </cell>
          <cell r="AI565">
            <v>179.51</v>
          </cell>
          <cell r="AJ565">
            <v>185.13</v>
          </cell>
          <cell r="AK565">
            <v>190.75</v>
          </cell>
          <cell r="AL565">
            <v>196.36</v>
          </cell>
          <cell r="AM565">
            <v>201.98</v>
          </cell>
          <cell r="AN565">
            <v>207.6</v>
          </cell>
          <cell r="AO565">
            <v>213.22</v>
          </cell>
          <cell r="AP565">
            <v>218.83</v>
          </cell>
          <cell r="AQ565">
            <v>224.45</v>
          </cell>
          <cell r="AR565">
            <v>230.07</v>
          </cell>
          <cell r="AS565">
            <v>235.68</v>
          </cell>
          <cell r="AT565">
            <v>241.3</v>
          </cell>
          <cell r="AU565">
            <v>246.92</v>
          </cell>
          <cell r="AV565">
            <v>252.53</v>
          </cell>
          <cell r="AW565">
            <v>258.14999999999998</v>
          </cell>
          <cell r="AX565">
            <v>263.77</v>
          </cell>
          <cell r="AY565">
            <v>269.38</v>
          </cell>
          <cell r="AZ565">
            <v>275</v>
          </cell>
          <cell r="BA565">
            <v>280.62</v>
          </cell>
          <cell r="BB565">
            <v>286.24</v>
          </cell>
          <cell r="BC565">
            <v>258.14999999999998</v>
          </cell>
          <cell r="BD565">
            <v>196</v>
          </cell>
          <cell r="BE565">
            <v>219.86</v>
          </cell>
          <cell r="BF565">
            <v>227.73</v>
          </cell>
          <cell r="BG565">
            <v>235.59</v>
          </cell>
          <cell r="BH565">
            <v>243.46</v>
          </cell>
          <cell r="BI565">
            <v>251.32</v>
          </cell>
          <cell r="BJ565">
            <v>259.18</v>
          </cell>
          <cell r="BK565">
            <v>267.05</v>
          </cell>
          <cell r="BL565">
            <v>274.91000000000003</v>
          </cell>
          <cell r="BM565">
            <v>282.77</v>
          </cell>
          <cell r="BN565">
            <v>290.64</v>
          </cell>
          <cell r="BO565">
            <v>298.5</v>
          </cell>
          <cell r="BP565">
            <v>306.37</v>
          </cell>
          <cell r="BQ565">
            <v>314.23</v>
          </cell>
          <cell r="BR565">
            <v>322.08999999999997</v>
          </cell>
          <cell r="BS565">
            <v>329.96</v>
          </cell>
          <cell r="BT565">
            <v>337.82</v>
          </cell>
          <cell r="BU565">
            <v>345.68</v>
          </cell>
          <cell r="BV565">
            <v>353.55</v>
          </cell>
          <cell r="BW565">
            <v>361.41</v>
          </cell>
          <cell r="BX565">
            <v>369.27</v>
          </cell>
          <cell r="BY565">
            <v>377.14</v>
          </cell>
          <cell r="BZ565">
            <v>385</v>
          </cell>
          <cell r="CA565">
            <v>392.87</v>
          </cell>
          <cell r="CB565">
            <v>400.73</v>
          </cell>
          <cell r="CC565">
            <v>361.41</v>
          </cell>
        </row>
        <row r="566">
          <cell r="AD566">
            <v>197</v>
          </cell>
          <cell r="AE566">
            <v>157.85</v>
          </cell>
          <cell r="AF566">
            <v>163.49</v>
          </cell>
          <cell r="AG566">
            <v>169.14</v>
          </cell>
          <cell r="AH566">
            <v>174.78</v>
          </cell>
          <cell r="AI566">
            <v>180.43</v>
          </cell>
          <cell r="AJ566">
            <v>186.07</v>
          </cell>
          <cell r="AK566">
            <v>191.72</v>
          </cell>
          <cell r="AL566">
            <v>197.36</v>
          </cell>
          <cell r="AM566">
            <v>203.01</v>
          </cell>
          <cell r="AN566">
            <v>208.66</v>
          </cell>
          <cell r="AO566">
            <v>214.3</v>
          </cell>
          <cell r="AP566">
            <v>219.95</v>
          </cell>
          <cell r="AQ566">
            <v>225.59</v>
          </cell>
          <cell r="AR566">
            <v>231.24</v>
          </cell>
          <cell r="AS566">
            <v>236.88</v>
          </cell>
          <cell r="AT566">
            <v>242.53</v>
          </cell>
          <cell r="AU566">
            <v>248.18</v>
          </cell>
          <cell r="AV566">
            <v>253.82</v>
          </cell>
          <cell r="AW566">
            <v>259.47000000000003</v>
          </cell>
          <cell r="AX566">
            <v>265.11</v>
          </cell>
          <cell r="AY566">
            <v>270.76</v>
          </cell>
          <cell r="AZ566">
            <v>276.39999999999998</v>
          </cell>
          <cell r="BA566">
            <v>282.05</v>
          </cell>
          <cell r="BB566">
            <v>287.69</v>
          </cell>
          <cell r="BC566">
            <v>259.47000000000003</v>
          </cell>
          <cell r="BD566">
            <v>197</v>
          </cell>
          <cell r="BE566">
            <v>220.98</v>
          </cell>
          <cell r="BF566">
            <v>228.89</v>
          </cell>
          <cell r="BG566">
            <v>236.79</v>
          </cell>
          <cell r="BH566">
            <v>244.7</v>
          </cell>
          <cell r="BI566">
            <v>252.6</v>
          </cell>
          <cell r="BJ566">
            <v>260.5</v>
          </cell>
          <cell r="BK566">
            <v>268.41000000000003</v>
          </cell>
          <cell r="BL566">
            <v>276.31</v>
          </cell>
          <cell r="BM566">
            <v>284.22000000000003</v>
          </cell>
          <cell r="BN566">
            <v>292.12</v>
          </cell>
          <cell r="BO566">
            <v>300.02</v>
          </cell>
          <cell r="BP566">
            <v>307.93</v>
          </cell>
          <cell r="BQ566">
            <v>315.83</v>
          </cell>
          <cell r="BR566">
            <v>323.73</v>
          </cell>
          <cell r="BS566">
            <v>331.64</v>
          </cell>
          <cell r="BT566">
            <v>339.54</v>
          </cell>
          <cell r="BU566">
            <v>347.45</v>
          </cell>
          <cell r="BV566">
            <v>355.35</v>
          </cell>
          <cell r="BW566">
            <v>363.25</v>
          </cell>
          <cell r="BX566">
            <v>371.16</v>
          </cell>
          <cell r="BY566">
            <v>379.06</v>
          </cell>
          <cell r="BZ566">
            <v>386.96</v>
          </cell>
          <cell r="CA566">
            <v>394.87</v>
          </cell>
          <cell r="CB566">
            <v>402.77</v>
          </cell>
          <cell r="CC566">
            <v>363.25</v>
          </cell>
        </row>
        <row r="567">
          <cell r="AD567">
            <v>198</v>
          </cell>
          <cell r="AE567">
            <v>158.65</v>
          </cell>
          <cell r="AF567">
            <v>164.32</v>
          </cell>
          <cell r="AG567">
            <v>169.99</v>
          </cell>
          <cell r="AH567">
            <v>175.67</v>
          </cell>
          <cell r="AI567">
            <v>181.34</v>
          </cell>
          <cell r="AJ567">
            <v>187.02</v>
          </cell>
          <cell r="AK567">
            <v>192.69</v>
          </cell>
          <cell r="AL567">
            <v>198.37</v>
          </cell>
          <cell r="AM567">
            <v>204.04</v>
          </cell>
          <cell r="AN567">
            <v>209.71</v>
          </cell>
          <cell r="AO567">
            <v>215.39</v>
          </cell>
          <cell r="AP567">
            <v>221.06</v>
          </cell>
          <cell r="AQ567">
            <v>226.74</v>
          </cell>
          <cell r="AR567">
            <v>232.41</v>
          </cell>
          <cell r="AS567">
            <v>238.09</v>
          </cell>
          <cell r="AT567">
            <v>243.76</v>
          </cell>
          <cell r="AU567">
            <v>249.43</v>
          </cell>
          <cell r="AV567">
            <v>255.11</v>
          </cell>
          <cell r="AW567">
            <v>260.77999999999997</v>
          </cell>
          <cell r="AX567">
            <v>266.45999999999998</v>
          </cell>
          <cell r="AY567">
            <v>272.13</v>
          </cell>
          <cell r="AZ567">
            <v>277.8</v>
          </cell>
          <cell r="BA567">
            <v>283.48</v>
          </cell>
          <cell r="BB567">
            <v>289.14999999999998</v>
          </cell>
          <cell r="BC567">
            <v>260.77999999999997</v>
          </cell>
          <cell r="BD567">
            <v>198</v>
          </cell>
          <cell r="BE567">
            <v>222.1</v>
          </cell>
          <cell r="BF567">
            <v>230.05</v>
          </cell>
          <cell r="BG567">
            <v>237.99</v>
          </cell>
          <cell r="BH567">
            <v>245.94</v>
          </cell>
          <cell r="BI567">
            <v>253.88</v>
          </cell>
          <cell r="BJ567">
            <v>261.82</v>
          </cell>
          <cell r="BK567">
            <v>269.77</v>
          </cell>
          <cell r="BL567">
            <v>277.70999999999998</v>
          </cell>
          <cell r="BM567">
            <v>285.66000000000003</v>
          </cell>
          <cell r="BN567">
            <v>293.60000000000002</v>
          </cell>
          <cell r="BO567">
            <v>301.54000000000002</v>
          </cell>
          <cell r="BP567">
            <v>309.49</v>
          </cell>
          <cell r="BQ567">
            <v>317.43</v>
          </cell>
          <cell r="BR567">
            <v>325.37</v>
          </cell>
          <cell r="BS567">
            <v>333.32</v>
          </cell>
          <cell r="BT567">
            <v>341.26</v>
          </cell>
          <cell r="BU567">
            <v>349.21</v>
          </cell>
          <cell r="BV567">
            <v>357.15</v>
          </cell>
          <cell r="BW567">
            <v>365.09</v>
          </cell>
          <cell r="BX567">
            <v>373.04</v>
          </cell>
          <cell r="BY567">
            <v>380.98</v>
          </cell>
          <cell r="BZ567">
            <v>388.93</v>
          </cell>
          <cell r="CA567">
            <v>396.87</v>
          </cell>
          <cell r="CB567">
            <v>404.81</v>
          </cell>
          <cell r="CC567">
            <v>365.09</v>
          </cell>
        </row>
        <row r="568">
          <cell r="AD568">
            <v>199</v>
          </cell>
          <cell r="AE568">
            <v>159.44999999999999</v>
          </cell>
          <cell r="AF568">
            <v>165.15</v>
          </cell>
          <cell r="AG568">
            <v>170.85</v>
          </cell>
          <cell r="AH568">
            <v>176.55</v>
          </cell>
          <cell r="AI568">
            <v>182.26</v>
          </cell>
          <cell r="AJ568">
            <v>187.96</v>
          </cell>
          <cell r="AK568">
            <v>193.66</v>
          </cell>
          <cell r="AL568">
            <v>199.37</v>
          </cell>
          <cell r="AM568">
            <v>205.07</v>
          </cell>
          <cell r="AN568">
            <v>210.77</v>
          </cell>
          <cell r="AO568">
            <v>216.47</v>
          </cell>
          <cell r="AP568">
            <v>222.18</v>
          </cell>
          <cell r="AQ568">
            <v>227.88</v>
          </cell>
          <cell r="AR568">
            <v>233.58</v>
          </cell>
          <cell r="AS568">
            <v>239.29</v>
          </cell>
          <cell r="AT568">
            <v>244.99</v>
          </cell>
          <cell r="AU568">
            <v>250.69</v>
          </cell>
          <cell r="AV568">
            <v>256.39</v>
          </cell>
          <cell r="AW568">
            <v>262.10000000000002</v>
          </cell>
          <cell r="AX568">
            <v>267.8</v>
          </cell>
          <cell r="AY568">
            <v>273.5</v>
          </cell>
          <cell r="AZ568">
            <v>279.20999999999998</v>
          </cell>
          <cell r="BA568">
            <v>284.91000000000003</v>
          </cell>
          <cell r="BB568">
            <v>290.61</v>
          </cell>
          <cell r="BC568">
            <v>262.10000000000002</v>
          </cell>
          <cell r="BD568">
            <v>199</v>
          </cell>
          <cell r="BE568">
            <v>223.22</v>
          </cell>
          <cell r="BF568">
            <v>231.21</v>
          </cell>
          <cell r="BG568">
            <v>239.19</v>
          </cell>
          <cell r="BH568">
            <v>247.18</v>
          </cell>
          <cell r="BI568">
            <v>255.16</v>
          </cell>
          <cell r="BJ568">
            <v>263.14</v>
          </cell>
          <cell r="BK568">
            <v>271.13</v>
          </cell>
          <cell r="BL568">
            <v>279.11</v>
          </cell>
          <cell r="BM568">
            <v>287.10000000000002</v>
          </cell>
          <cell r="BN568">
            <v>295.08</v>
          </cell>
          <cell r="BO568">
            <v>303.06</v>
          </cell>
          <cell r="BP568">
            <v>311.05</v>
          </cell>
          <cell r="BQ568">
            <v>319.02999999999997</v>
          </cell>
          <cell r="BR568">
            <v>327.02</v>
          </cell>
          <cell r="BS568">
            <v>335</v>
          </cell>
          <cell r="BT568">
            <v>342.98</v>
          </cell>
          <cell r="BU568">
            <v>350.97</v>
          </cell>
          <cell r="BV568">
            <v>358.95</v>
          </cell>
          <cell r="BW568">
            <v>366.94</v>
          </cell>
          <cell r="BX568">
            <v>374.92</v>
          </cell>
          <cell r="BY568">
            <v>382.9</v>
          </cell>
          <cell r="BZ568">
            <v>390.89</v>
          </cell>
          <cell r="CA568">
            <v>398.87</v>
          </cell>
          <cell r="CB568">
            <v>406.86</v>
          </cell>
          <cell r="CC568">
            <v>366.94</v>
          </cell>
        </row>
        <row r="569">
          <cell r="AD569">
            <v>200</v>
          </cell>
          <cell r="AE569">
            <v>160.24</v>
          </cell>
          <cell r="AF569">
            <v>165.98</v>
          </cell>
          <cell r="AG569">
            <v>171.71</v>
          </cell>
          <cell r="AH569">
            <v>177.44</v>
          </cell>
          <cell r="AI569">
            <v>183.17</v>
          </cell>
          <cell r="AJ569">
            <v>188.9</v>
          </cell>
          <cell r="AK569">
            <v>194.63</v>
          </cell>
          <cell r="AL569">
            <v>200.37</v>
          </cell>
          <cell r="AM569">
            <v>206.1</v>
          </cell>
          <cell r="AN569">
            <v>211.83</v>
          </cell>
          <cell r="AO569">
            <v>217.56</v>
          </cell>
          <cell r="AP569">
            <v>223.29</v>
          </cell>
          <cell r="AQ569">
            <v>229.02</v>
          </cell>
          <cell r="AR569">
            <v>234.76</v>
          </cell>
          <cell r="AS569">
            <v>240.49</v>
          </cell>
          <cell r="AT569">
            <v>246.22</v>
          </cell>
          <cell r="AU569">
            <v>251.95</v>
          </cell>
          <cell r="AV569">
            <v>257.68</v>
          </cell>
          <cell r="AW569">
            <v>263.41000000000003</v>
          </cell>
          <cell r="AX569">
            <v>269.14</v>
          </cell>
          <cell r="AY569">
            <v>274.88</v>
          </cell>
          <cell r="AZ569">
            <v>280.61</v>
          </cell>
          <cell r="BA569">
            <v>286.33999999999997</v>
          </cell>
          <cell r="BB569">
            <v>292.07</v>
          </cell>
          <cell r="BC569">
            <v>263.41000000000003</v>
          </cell>
          <cell r="BD569">
            <v>200</v>
          </cell>
          <cell r="BE569">
            <v>224.34</v>
          </cell>
          <cell r="BF569">
            <v>232.37</v>
          </cell>
          <cell r="BG569">
            <v>240.39</v>
          </cell>
          <cell r="BH569">
            <v>248.42</v>
          </cell>
          <cell r="BI569">
            <v>256.44</v>
          </cell>
          <cell r="BJ569">
            <v>264.45999999999998</v>
          </cell>
          <cell r="BK569">
            <v>272.49</v>
          </cell>
          <cell r="BL569">
            <v>280.51</v>
          </cell>
          <cell r="BM569">
            <v>288.54000000000002</v>
          </cell>
          <cell r="BN569">
            <v>296.56</v>
          </cell>
          <cell r="BO569">
            <v>304.58</v>
          </cell>
          <cell r="BP569">
            <v>312.61</v>
          </cell>
          <cell r="BQ569">
            <v>320.63</v>
          </cell>
          <cell r="BR569">
            <v>328.66</v>
          </cell>
          <cell r="BS569">
            <v>336.68</v>
          </cell>
          <cell r="BT569">
            <v>344.71</v>
          </cell>
          <cell r="BU569">
            <v>352.73</v>
          </cell>
          <cell r="BV569">
            <v>360.75</v>
          </cell>
          <cell r="BW569">
            <v>368.78</v>
          </cell>
          <cell r="BX569">
            <v>376.8</v>
          </cell>
          <cell r="BY569">
            <v>384.83</v>
          </cell>
          <cell r="BZ569">
            <v>392.85</v>
          </cell>
          <cell r="CA569">
            <v>400.87</v>
          </cell>
          <cell r="CB569">
            <v>408.9</v>
          </cell>
          <cell r="CC569">
            <v>368.78</v>
          </cell>
        </row>
      </sheetData>
      <sheetData sheetId="1"/>
      <sheetData sheetId="2">
        <row r="14">
          <cell r="T14">
            <v>525.53</v>
          </cell>
          <cell r="V14">
            <v>530.07000000000005</v>
          </cell>
        </row>
      </sheetData>
      <sheetData sheetId="3"/>
      <sheetData sheetId="4"/>
      <sheetData sheetId="5">
        <row r="28">
          <cell r="H28">
            <v>3495</v>
          </cell>
        </row>
        <row r="34">
          <cell r="H34">
            <v>1785</v>
          </cell>
        </row>
        <row r="40">
          <cell r="H40">
            <v>687.5</v>
          </cell>
        </row>
        <row r="44">
          <cell r="H44">
            <v>3.5</v>
          </cell>
        </row>
        <row r="46">
          <cell r="H46">
            <v>700</v>
          </cell>
        </row>
        <row r="48">
          <cell r="H48">
            <v>2180</v>
          </cell>
        </row>
      </sheetData>
      <sheetData sheetId="6"/>
      <sheetData sheetId="7">
        <row r="5">
          <cell r="Y5">
            <v>1</v>
          </cell>
        </row>
        <row r="6">
          <cell r="Y6">
            <v>0.25</v>
          </cell>
        </row>
        <row r="7">
          <cell r="Y7">
            <v>0.5</v>
          </cell>
        </row>
        <row r="9">
          <cell r="B9">
            <v>0</v>
          </cell>
        </row>
        <row r="213">
          <cell r="A213" t="b">
            <v>0</v>
          </cell>
        </row>
        <row r="218">
          <cell r="W218">
            <v>0</v>
          </cell>
          <cell r="X218">
            <v>0</v>
          </cell>
          <cell r="Y218">
            <v>0</v>
          </cell>
          <cell r="Z218">
            <v>0</v>
          </cell>
        </row>
        <row r="219">
          <cell r="W219">
            <v>5</v>
          </cell>
          <cell r="X219">
            <v>1.3033999999999999</v>
          </cell>
          <cell r="Y219">
            <v>5</v>
          </cell>
          <cell r="Z219">
            <v>1.2287999999999999</v>
          </cell>
        </row>
        <row r="220">
          <cell r="W220">
            <v>10</v>
          </cell>
          <cell r="X220">
            <v>1.2653000000000001</v>
          </cell>
          <cell r="Y220">
            <v>10</v>
          </cell>
          <cell r="Z220">
            <v>1.2110000000000001</v>
          </cell>
        </row>
        <row r="221">
          <cell r="W221">
            <v>20</v>
          </cell>
          <cell r="X221">
            <v>1.2274</v>
          </cell>
          <cell r="Y221">
            <v>15</v>
          </cell>
          <cell r="Z221">
            <v>1.2069000000000001</v>
          </cell>
        </row>
        <row r="222">
          <cell r="W222">
            <v>30</v>
          </cell>
          <cell r="X222">
            <v>1.2017</v>
          </cell>
          <cell r="Y222">
            <v>20</v>
          </cell>
          <cell r="Z222">
            <v>1.1930000000000001</v>
          </cell>
        </row>
        <row r="223">
          <cell r="W223">
            <v>40</v>
          </cell>
          <cell r="X223">
            <v>1.1939</v>
          </cell>
          <cell r="Y223">
            <v>25</v>
          </cell>
          <cell r="Z223">
            <v>1.194</v>
          </cell>
        </row>
        <row r="224">
          <cell r="W224">
            <v>50</v>
          </cell>
          <cell r="X224">
            <v>1.1930000000000001</v>
          </cell>
          <cell r="Y224">
            <v>30</v>
          </cell>
          <cell r="Z224">
            <v>1.1900999999999999</v>
          </cell>
        </row>
        <row r="225">
          <cell r="W225">
            <v>60</v>
          </cell>
          <cell r="X225">
            <v>1.1928000000000001</v>
          </cell>
          <cell r="Y225">
            <v>35</v>
          </cell>
          <cell r="Z225">
            <v>1.1917</v>
          </cell>
        </row>
        <row r="226">
          <cell r="W226">
            <v>70</v>
          </cell>
          <cell r="X226">
            <v>1.1832</v>
          </cell>
          <cell r="Y226">
            <v>40</v>
          </cell>
          <cell r="Z226">
            <v>1.1865000000000001</v>
          </cell>
        </row>
        <row r="227">
          <cell r="W227">
            <v>80</v>
          </cell>
          <cell r="X227">
            <v>1.1778999999999999</v>
          </cell>
          <cell r="Y227">
            <v>45</v>
          </cell>
          <cell r="Z227">
            <v>1.177</v>
          </cell>
        </row>
        <row r="228">
          <cell r="W228">
            <v>90</v>
          </cell>
          <cell r="X228">
            <v>1.1738</v>
          </cell>
          <cell r="Y228">
            <v>50</v>
          </cell>
          <cell r="Z228">
            <v>1.1738</v>
          </cell>
        </row>
        <row r="229">
          <cell r="W229">
            <v>100</v>
          </cell>
          <cell r="X229">
            <v>1.1705000000000001</v>
          </cell>
          <cell r="Y229">
            <v>55</v>
          </cell>
          <cell r="Z229">
            <v>1.1816</v>
          </cell>
        </row>
        <row r="230">
          <cell r="W230">
            <v>110</v>
          </cell>
          <cell r="X230">
            <v>1.1625000000000001</v>
          </cell>
          <cell r="Y230">
            <v>60</v>
          </cell>
          <cell r="Z230">
            <v>1.1782999999999999</v>
          </cell>
        </row>
        <row r="231">
          <cell r="W231">
            <v>120</v>
          </cell>
          <cell r="X231">
            <v>1.1601999999999999</v>
          </cell>
          <cell r="Y231">
            <v>65</v>
          </cell>
          <cell r="Z231">
            <v>1.1701999999999999</v>
          </cell>
        </row>
        <row r="232">
          <cell r="W232">
            <v>130</v>
          </cell>
          <cell r="X232">
            <v>1.1583000000000001</v>
          </cell>
          <cell r="Y232">
            <v>70</v>
          </cell>
          <cell r="Z232">
            <v>1.1677999999999999</v>
          </cell>
        </row>
        <row r="233">
          <cell r="W233">
            <v>140</v>
          </cell>
          <cell r="X233">
            <v>1.1567000000000001</v>
          </cell>
          <cell r="Y233">
            <v>75</v>
          </cell>
          <cell r="Z233">
            <v>1.1657</v>
          </cell>
        </row>
        <row r="234">
          <cell r="W234">
            <v>150</v>
          </cell>
          <cell r="X234">
            <v>1.1553</v>
          </cell>
          <cell r="Y234">
            <v>80</v>
          </cell>
          <cell r="Z234">
            <v>1.1638999999999999</v>
          </cell>
        </row>
        <row r="235">
          <cell r="W235">
            <v>160</v>
          </cell>
          <cell r="X235">
            <v>1.1594</v>
          </cell>
          <cell r="Y235">
            <v>85</v>
          </cell>
          <cell r="Z235">
            <v>1.1623000000000001</v>
          </cell>
        </row>
        <row r="236">
          <cell r="W236">
            <v>170</v>
          </cell>
          <cell r="X236">
            <v>1.1578999999999999</v>
          </cell>
          <cell r="Y236">
            <v>90</v>
          </cell>
          <cell r="Z236">
            <v>1.1609</v>
          </cell>
        </row>
        <row r="237">
          <cell r="W237">
            <v>180</v>
          </cell>
          <cell r="X237">
            <v>1.1566000000000001</v>
          </cell>
          <cell r="Y237">
            <v>95</v>
          </cell>
          <cell r="Z237">
            <v>1.1596</v>
          </cell>
        </row>
        <row r="238">
          <cell r="W238">
            <v>190</v>
          </cell>
          <cell r="X238">
            <v>1.1500999999999999</v>
          </cell>
          <cell r="Y238">
            <v>100</v>
          </cell>
          <cell r="Z238">
            <v>1.1585000000000001</v>
          </cell>
        </row>
        <row r="239">
          <cell r="W239">
            <v>200</v>
          </cell>
          <cell r="X239">
            <v>1.1525000000000001</v>
          </cell>
          <cell r="Y239">
            <v>105</v>
          </cell>
          <cell r="Z239">
            <v>1.1520999999999999</v>
          </cell>
        </row>
        <row r="240">
          <cell r="W240">
            <v>210</v>
          </cell>
          <cell r="X240">
            <v>1.1514</v>
          </cell>
          <cell r="Y240">
            <v>110</v>
          </cell>
          <cell r="Z240">
            <v>1.1511</v>
          </cell>
        </row>
        <row r="241">
          <cell r="W241">
            <v>220</v>
          </cell>
          <cell r="X241">
            <v>1.1504000000000001</v>
          </cell>
          <cell r="Y241">
            <v>115</v>
          </cell>
          <cell r="Z241">
            <v>1.1501999999999999</v>
          </cell>
        </row>
        <row r="242">
          <cell r="W242">
            <v>230</v>
          </cell>
          <cell r="X242">
            <v>1.1495</v>
          </cell>
          <cell r="Y242">
            <v>120</v>
          </cell>
          <cell r="Z242">
            <v>1.1493</v>
          </cell>
        </row>
        <row r="243">
          <cell r="W243">
            <v>240</v>
          </cell>
          <cell r="X243">
            <v>1.1487000000000001</v>
          </cell>
          <cell r="Y243">
            <v>125</v>
          </cell>
          <cell r="Z243">
            <v>1.1485000000000001</v>
          </cell>
        </row>
        <row r="244">
          <cell r="W244">
            <v>250</v>
          </cell>
          <cell r="X244">
            <v>1.1479999999999999</v>
          </cell>
          <cell r="Y244">
            <v>130</v>
          </cell>
          <cell r="Z244">
            <v>1.1477999999999999</v>
          </cell>
        </row>
        <row r="245">
          <cell r="W245">
            <v>260</v>
          </cell>
          <cell r="X245">
            <v>1.1473</v>
          </cell>
          <cell r="Y245">
            <v>135</v>
          </cell>
          <cell r="Z245">
            <v>1.1471</v>
          </cell>
        </row>
        <row r="246">
          <cell r="W246">
            <v>270</v>
          </cell>
          <cell r="X246">
            <v>1.1466000000000001</v>
          </cell>
          <cell r="Y246">
            <v>140</v>
          </cell>
          <cell r="Z246">
            <v>1.1465000000000001</v>
          </cell>
        </row>
        <row r="247">
          <cell r="W247">
            <v>280</v>
          </cell>
          <cell r="X247">
            <v>1.1459999999999999</v>
          </cell>
          <cell r="Y247">
            <v>145</v>
          </cell>
          <cell r="Z247">
            <v>1.1458999999999999</v>
          </cell>
        </row>
        <row r="248">
          <cell r="W248">
            <v>290</v>
          </cell>
          <cell r="X248">
            <v>1.1455</v>
          </cell>
          <cell r="Y248">
            <v>150</v>
          </cell>
          <cell r="Z248">
            <v>1.1454</v>
          </cell>
        </row>
        <row r="249">
          <cell r="W249">
            <v>300</v>
          </cell>
          <cell r="X249">
            <v>1.145</v>
          </cell>
          <cell r="Y249">
            <v>155</v>
          </cell>
          <cell r="Z249">
            <v>1.1448</v>
          </cell>
        </row>
        <row r="250">
          <cell r="W250">
            <v>350</v>
          </cell>
          <cell r="X250">
            <v>1.1438999999999999</v>
          </cell>
          <cell r="Y250">
            <v>160</v>
          </cell>
          <cell r="Z250">
            <v>1.1444000000000001</v>
          </cell>
        </row>
        <row r="251">
          <cell r="W251">
            <v>400</v>
          </cell>
          <cell r="X251">
            <v>1.1418999999999999</v>
          </cell>
          <cell r="Y251">
            <v>165</v>
          </cell>
          <cell r="Z251">
            <v>1.1438999999999999</v>
          </cell>
        </row>
        <row r="252">
          <cell r="W252">
            <v>450</v>
          </cell>
          <cell r="X252">
            <v>1.1404000000000001</v>
          </cell>
          <cell r="Y252">
            <v>170</v>
          </cell>
          <cell r="Z252">
            <v>1.1435</v>
          </cell>
        </row>
        <row r="253">
          <cell r="W253">
            <v>500</v>
          </cell>
          <cell r="X253">
            <v>1.1392</v>
          </cell>
          <cell r="Y253">
            <v>175</v>
          </cell>
          <cell r="Z253">
            <v>1.1431</v>
          </cell>
        </row>
        <row r="254">
          <cell r="W254" t="str">
            <v>&gt; 500</v>
          </cell>
          <cell r="X254">
            <v>1.1392</v>
          </cell>
          <cell r="Y254">
            <v>180</v>
          </cell>
          <cell r="Z254">
            <v>1.1427</v>
          </cell>
        </row>
        <row r="255">
          <cell r="Y255">
            <v>185</v>
          </cell>
          <cell r="Z255">
            <v>1.1424000000000001</v>
          </cell>
        </row>
        <row r="256">
          <cell r="Y256">
            <v>190</v>
          </cell>
          <cell r="Z256">
            <v>1.1419999999999999</v>
          </cell>
        </row>
        <row r="257">
          <cell r="Y257">
            <v>195</v>
          </cell>
          <cell r="Z257">
            <v>1.1416999999999999</v>
          </cell>
        </row>
        <row r="258">
          <cell r="Y258">
            <v>200</v>
          </cell>
          <cell r="Z258">
            <v>1.1414</v>
          </cell>
        </row>
        <row r="259">
          <cell r="Y259" t="str">
            <v>&gt; 200</v>
          </cell>
          <cell r="Z259">
            <v>1.1403000000000001</v>
          </cell>
        </row>
        <row r="265">
          <cell r="AB265">
            <v>1.05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นะนำ"/>
      <sheetName val="พิมพ์เอกสาร"/>
      <sheetName val="เมนู"/>
      <sheetName val="ข้อมูลโครงการ"/>
      <sheetName val="ข้อมูลขนส่ง"/>
      <sheetName val="Oil"/>
      <sheetName val="ปร.5"/>
      <sheetName val="ปร.4"/>
      <sheetName val="ค่าเสื่อมราคา"/>
      <sheetName val="หกล้อขนส่ง"/>
      <sheetName val="สิบล้อขนส่ง"/>
      <sheetName val="รถพ่วงขนส่ง"/>
      <sheetName val="ราคาราง-อื่นๆ"/>
      <sheetName val="ปริมาณงาน"/>
      <sheetName val="ดินตัด-ดินถม"/>
      <sheetName val="ราง ทชจ."/>
      <sheetName val="รางระบาย"/>
      <sheetName val="รายการท่อกลม "/>
      <sheetName val="สรุปป้ายจราจร"/>
      <sheetName val="ทางเชื่อม"/>
      <sheetName val="widening"/>
      <sheetName val="SingleBox 1"/>
      <sheetName val="SingleBox 2"/>
      <sheetName val="SingleBox 3"/>
      <sheetName val="SingleBox 4"/>
      <sheetName val="Multi_Box 1"/>
      <sheetName val="Multi_Box 2"/>
      <sheetName val="Multi_Box 3"/>
      <sheetName val="Multi_Box 4"/>
      <sheetName val="ข้อมูล_Box"/>
      <sheetName val="คสล.280มีรอยต่อ"/>
      <sheetName val="คสล.280ไม่มีรอยต่อ"/>
      <sheetName val="คสล.325ksc"/>
      <sheetName val="ราคาวัสดุ-ค่าแรง"/>
      <sheetName val="ค่างานต้นทุน"/>
      <sheetName val="ข้อมูลสะพาน1"/>
      <sheetName val="ข้อมูลคำนวณ1"/>
      <sheetName val="ค่างานต้นทุนสะพาน1"/>
      <sheetName val="ปร.4สะพาน1"/>
      <sheetName val="ข้อมูลสะพาน2"/>
      <sheetName val="ข้อมูลคำนวณ2"/>
      <sheetName val="ค่างานต้นทุนสะพาน2"/>
      <sheetName val="ปร.4สะพาน2"/>
      <sheetName val="approach-slope protect"/>
      <sheetName val="หักค่าขนส่ง"/>
      <sheetName val="อำนวยการ"/>
      <sheetName val="ดอกเบี้ย-กำไร"/>
      <sheetName val="Factor F_Road"/>
      <sheetName val="Factor F_Bridge-Box"/>
      <sheetName val="คิดค่ากำแพงปากท่อ"/>
      <sheetName val="ข้อมูลคำนวณ"/>
      <sheetName val="ข้อมูลสะพาน"/>
      <sheetName val="ต้นทุนวัสดุ"/>
      <sheetName val="ค่างานต้นทุนสะพาน"/>
      <sheetName val="ค่างานต้นทุนถนน"/>
      <sheetName val="XXXXXX"/>
      <sheetName val="ราคาวัสดุ"/>
      <sheetName val="Factor_f"/>
      <sheetName val="approach"/>
      <sheetName val="ข้อมูล1"/>
      <sheetName val="คสล.6.00มีรอยต่อ"/>
      <sheetName val="ข้อมูลงานและราคา"/>
      <sheetName val="สะพานกม.12"/>
      <sheetName val="Contr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>
        <row r="33">
          <cell r="H33">
            <v>24446</v>
          </cell>
        </row>
        <row r="34">
          <cell r="H34">
            <v>24002</v>
          </cell>
        </row>
        <row r="42">
          <cell r="H42">
            <v>23183</v>
          </cell>
        </row>
        <row r="43">
          <cell r="H43">
            <v>22830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*00"/>
      <sheetName val="บันทึกเปลี่ยนแปลง"/>
      <sheetName val="INPUT_DAT"/>
      <sheetName val="COVER"/>
      <sheetName val="PARTITION"/>
      <sheetName val="content"/>
      <sheetName val="summary  (F)"/>
      <sheetName val="summary(EX_F) "/>
      <sheetName val="FactorF"/>
      <sheetName val="Unit_Div2"/>
      <sheetName val="Unit_Div3"/>
      <sheetName val="Unit_Div4"/>
      <sheetName val="Boq_Unit "/>
      <sheetName val="Unit_Div5"/>
      <sheetName val="Unit_Div6"/>
      <sheetName val="Mat_Source"/>
      <sheetName val="OHC_Road"/>
      <sheetName val="Labour_Cost"/>
      <sheetName val="Hauling"/>
      <sheetName val="Bank&amp;Comp_Factor"/>
      <sheetName val="เวลางานทาง"/>
      <sheetName val="อัตราทำงาน"/>
      <sheetName val="Sheet13"/>
      <sheetName val="Sheet14"/>
      <sheetName val="Sheet15"/>
      <sheetName val="Sheet16"/>
      <sheetName val="คิดFactor F(9-21)"/>
      <sheetName val="FACTOR Fถนน(9-23)"/>
      <sheetName val="FACTOR Fสะพาน(9-24)"/>
      <sheetName val="summary__(F)"/>
      <sheetName val="summary(EX_F)_"/>
      <sheetName val="Boq_Unit_"/>
      <sheetName val="A1.2"/>
      <sheetName val="boq"/>
      <sheetName val="EXF"/>
      <sheetName val="splinkler"/>
      <sheetName val="DETAIL "/>
      <sheetName val="Cal Fto"/>
      <sheetName val="ทำนบดิน 4"/>
      <sheetName val="หลักเกณฑ์"/>
      <sheetName val="FR"/>
      <sheetName val="breakdown-6 แก้ไข"/>
      <sheetName val="DIV1-6"/>
      <sheetName val="breakdown-1-4 "/>
      <sheetName val="วัสดุ "/>
      <sheetName val="Cost_route_No347"/>
      <sheetName val="สรุป"/>
      <sheetName val="5-2"/>
      <sheetName val="6"/>
      <sheetName val="1"/>
      <sheetName val="ภูมิทัศน์"/>
      <sheetName val="I-slab"/>
      <sheetName val="Cost_Categories"/>
      <sheetName val="____00"/>
      <sheetName val="Prod-1"/>
      <sheetName val="LITF"/>
      <sheetName val="covert (2)"/>
      <sheetName val="建築代価"/>
      <sheetName val="Purchase Order"/>
      <sheetName val="Customize Your Purchase Order"/>
      <sheetName val="Arch"/>
      <sheetName val="Main Sum (Hotel &amp; Residences)"/>
      <sheetName val="Sch3"/>
      <sheetName val="ค่าวัสดุ"/>
      <sheetName val="ต้นทุนวัสดุ"/>
      <sheetName val="ราคาวัสดุ-ค่าแรง"/>
      <sheetName val="กสย11.1"/>
      <sheetName val="BOX Cryostat Details"/>
      <sheetName val="Driver Linac Layout"/>
      <sheetName val="Inputs"/>
      <sheetName val="Magnet Details"/>
      <sheetName val="งานบริหารโครงสร้างและดำเนินการ"/>
      <sheetName val="Sum"/>
      <sheetName val="List"/>
      <sheetName val="Cost Data"/>
      <sheetName val="unit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70">
          <cell r="L70">
            <v>750</v>
          </cell>
        </row>
        <row r="81">
          <cell r="L81">
            <v>13401.54</v>
          </cell>
        </row>
        <row r="89">
          <cell r="L89">
            <v>13651.54</v>
          </cell>
        </row>
        <row r="95">
          <cell r="L95">
            <v>13369.04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*00"/>
      <sheetName val="บันทึกเปลี่ยนแปลง"/>
      <sheetName val="INPUT_DAT"/>
      <sheetName val="COVER"/>
      <sheetName val="PARTITION"/>
      <sheetName val="content"/>
      <sheetName val="summary  (F)"/>
      <sheetName val="summary(EX_F) "/>
      <sheetName val="FactorF"/>
      <sheetName val="Unit_Div2"/>
      <sheetName val="Unit_Div3"/>
      <sheetName val="Unit_Div4"/>
      <sheetName val="Boq_Unit "/>
      <sheetName val="Unit_Div5"/>
      <sheetName val="Unit_Div6"/>
      <sheetName val="Mat_Source"/>
      <sheetName val="OHC_Road"/>
      <sheetName val="Labour_Cost"/>
      <sheetName val="Hauling"/>
      <sheetName val="Bank&amp;Comp_Factor"/>
      <sheetName val="เวลางานทาง"/>
      <sheetName val="อัตราทำงาน"/>
      <sheetName val="Sheet13"/>
      <sheetName val="Sheet14"/>
      <sheetName val="Sheet15"/>
      <sheetName val="Sheet16"/>
      <sheetName val="คิดFactor F(9-21)"/>
      <sheetName val="FACTOR Fถนน(9-23)"/>
      <sheetName val="FACTOR Fสะพาน(9-24)"/>
      <sheetName val="summary__(F)"/>
      <sheetName val="summary(EX_F)_"/>
      <sheetName val="Boq_Unit_"/>
      <sheetName val="A1.2"/>
      <sheetName val="FR"/>
      <sheetName val="DETAIL "/>
      <sheetName val="breakdown-6 แก้ไข"/>
      <sheetName val="DIV1-6"/>
      <sheetName val="breakdown-1-4 "/>
      <sheetName val="วัสดุ "/>
      <sheetName val="EXF"/>
      <sheetName val="splinkler"/>
      <sheetName val="boq"/>
      <sheetName val="ต้นทุนวัสดุ"/>
      <sheetName val="ราคาวัสดุ-ค่าแรง"/>
      <sheetName val="กสย11.1"/>
      <sheetName val="covert (2)"/>
      <sheetName val="Purchase Order"/>
      <sheetName val="Customize Your Purchase Order"/>
      <sheetName val="ภูมิทัศน์"/>
      <sheetName val="建築代価"/>
      <sheetName val="Cal Fto"/>
      <sheetName val="หลักเกณฑ์"/>
      <sheetName val="____00"/>
      <sheetName val="BOX Cryostat Details"/>
      <sheetName val="Driver Linac Layout"/>
      <sheetName val="Inputs"/>
      <sheetName val="Magnet Details"/>
      <sheetName val="งานบริหารโครงสร้างและดำเนินการ"/>
      <sheetName val="Sum"/>
      <sheetName val="Cost_route_No347"/>
      <sheetName val="ดัชนีราค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70">
          <cell r="L70">
            <v>750</v>
          </cell>
        </row>
        <row r="87">
          <cell r="L87">
            <v>13176.54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L1R"/>
      <sheetName val="Mat_Source"/>
      <sheetName val="คอนกรีต SW"/>
      <sheetName val="ต้นทุนวัสดุ"/>
      <sheetName val="ราคาวัสดุ-ค่าแรง"/>
    </sheetNames>
    <definedNames>
      <definedName name="DeleteDetailDesign"/>
      <definedName name="GotoSheet"/>
      <definedName name="Move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  <sheetName val="Mat_Source"/>
      <sheetName val="สำเนาของ ราคากลาง_ศาลปกครองสงขล"/>
      <sheetName val="ข้อมูลขนส่ง"/>
      <sheetName val="don_copy"/>
      <sheetName val="กิจกรรมแบ่งงวดงาน"/>
      <sheetName val="สรุปค่าขนส่ง"/>
      <sheetName val="boq"/>
      <sheetName val="ราคากลาง 2"/>
      <sheetName val="ค่าขนส่ง"/>
      <sheetName val="งานซ๋อมพื้นคอนกรีต 1"/>
      <sheetName val="Hauling"/>
      <sheetName val="EST-FOOTING (G)"/>
      <sheetName val="I-slab"/>
      <sheetName val="แบบเดิม"/>
      <sheetName val="รายการประมาณราคาต่อหน่วย"/>
      <sheetName val="SH-A"/>
      <sheetName val="SH-B"/>
      <sheetName val="SH-D"/>
      <sheetName val="SH-E"/>
      <sheetName val="SH-F"/>
      <sheetName val="SH-G"/>
      <sheetName val="SH-C"/>
      <sheetName val="wpc2(2)"/>
      <sheetName val="วัดใต้"/>
      <sheetName val="2"/>
      <sheetName val="ค่าดำเนินการ+ค่าเสื่อมราคา"/>
      <sheetName val="ราคาวัสดุ"/>
      <sheetName val="concrete&amp;งานไม้แบบ"/>
      <sheetName val="PL"/>
      <sheetName val="ประมาณการประตูหน้าต่าง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ัญญา3"/>
      <sheetName val="ปตร"/>
      <sheetName val="Fto"/>
      <sheetName val="Fto2"/>
      <sheetName val="Fto3"/>
      <sheetName val="Cal Fto"/>
      <sheetName val="output"/>
      <sheetName val="output2"/>
      <sheetName val="output3"/>
      <sheetName val="install"/>
      <sheetName val="fto สัญญา3"/>
      <sheetName val="Cal_Fto"/>
      <sheetName val="fto_สัญญา3"/>
      <sheetName val="ปร4สะพาน9PC"/>
      <sheetName val="ปร4Box"/>
      <sheetName val="ปร.4สะพานL"/>
      <sheetName val="ปร4สะพาน11PC"/>
      <sheetName val="สรุปสะพานL"/>
      <sheetName val="สรุปสะพานR"/>
      <sheetName val="Mat_Source"/>
      <sheetName val="ต้นทุนวัสดุ"/>
      <sheetName val="ราคาวัสดุ-ค่าแรง"/>
      <sheetName val="BOQสัญญา3"/>
      <sheetName val="Cost Data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_อาคาร"/>
      <sheetName val="งานระบบสุขาภิบาล"/>
      <sheetName val="งานไฟฟ้า"/>
      <sheetName val="ระบบปรับอากาศ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</sheetNames>
    <sheetDataSet>
      <sheetData sheetId="0" refreshError="1">
        <row r="26">
          <cell r="G26">
            <v>1.17123048</v>
          </cell>
        </row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C2R"/>
      <sheetName val="ภูมิทัศน์"/>
      <sheetName val="Cal Fto"/>
      <sheetName val="ต้นทุนวัสดุ"/>
      <sheetName val="ราคาวัสดุ-ค่าแรง"/>
    </sheetNames>
    <definedNames>
      <definedName name="F_trial"/>
      <definedName name="ProChkRdCr.Contro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สระน้ำหลัง BO"/>
      <sheetName val="สระน้ำ(ด้านทิศใต้อาคาร B)"/>
      <sheetName val="กสย11_1"/>
      <sheetName val="หน้า_ปมก"/>
      <sheetName val="ปมก__"/>
      <sheetName val="คสล_และวัสดุ"/>
      <sheetName val="สระน้ำหลัง_BO"/>
      <sheetName val="สระน้ำ(ด้านทิศใต้อาคาร_B)"/>
      <sheetName val="F(ของเรา)"/>
      <sheetName val="Cal Fto"/>
      <sheetName val="Mat_Source"/>
      <sheetName val="____01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l of Quantities"/>
      <sheetName val="Table of Content"/>
      <sheetName val="DATA"/>
      <sheetName val="Adjust Cost"/>
      <sheetName val="Detail of Cost Estimate"/>
      <sheetName val="TOC-A"/>
      <sheetName val="TOC"/>
      <sheetName val="TOC-Quan"/>
      <sheetName val="Clear"/>
      <sheetName val="common excavation"/>
      <sheetName val="Rock Exc"/>
      <sheetName val="stockpile"/>
      <sheetName val="loading"/>
      <sheetName val="Haul&amp;spread"/>
      <sheetName val="RockEX"/>
      <sheetName val="Slope"/>
      <sheetName val="TunnelEx"/>
      <sheetName val="Underground Exc"/>
      <sheetName val="Tunnel Sup"/>
      <sheetName val="Steel Rib Support"/>
      <sheetName val="Rock bolts"/>
      <sheetName val="Wire mesh"/>
      <sheetName val="Shotcrete (2)"/>
      <sheetName val="1A Impervious"/>
      <sheetName val="1B Random"/>
      <sheetName val="Rock Blasting"/>
      <sheetName val="spreading"/>
      <sheetName val="com4p"/>
      <sheetName val="2A Fine Filter"/>
      <sheetName val="com8p250"/>
      <sheetName val="2B Coarse Filter"/>
      <sheetName val="3A Trans"/>
      <sheetName val="com8p500"/>
      <sheetName val="3B&amp;3DRock"/>
      <sheetName val="com8p1000"/>
      <sheetName val="3CRock"/>
      <sheetName val="com8p1500"/>
      <sheetName val="3E Riprap"/>
      <sheetName val="Concrete"/>
      <sheetName val="fine aggregate (2)"/>
      <sheetName val="coarse"/>
      <sheetName val="REINFORCEMENT AND METAL WORKS"/>
      <sheetName val="Formwork"/>
      <sheetName val="ConcWork"/>
      <sheetName val="Dam Plinth"/>
      <sheetName val="Face Slab"/>
      <sheetName val="Wave Wall"/>
      <sheetName val="Per Top"/>
      <sheetName val="Per DTH"/>
      <sheetName val="Grout"/>
      <sheetName val="Comp Water"/>
      <sheetName val="Cofferdam"/>
      <sheetName val="Instrumentation"/>
      <sheetName val="Care of Water"/>
      <sheetName val="Bridge"/>
      <sheetName val="Underdrain"/>
      <sheetName val="Arch"/>
      <sheetName val="Cable Trench"/>
      <sheetName val="Cable Terminal"/>
      <sheetName val="Control Bldg"/>
      <sheetName val="Air-Vent"/>
      <sheetName val="Illumination"/>
      <sheetName val="Plumbing"/>
      <sheetName val="Ground"/>
      <sheetName val="Misc1"/>
      <sheetName val="Hauling by 10 w"/>
      <sheetName val="Summary-O&amp;O"/>
      <sheetName val="BasicWage"/>
      <sheetName val="Materialcost"/>
      <sheetName val="AirCon"/>
      <sheetName val="EE"/>
      <sheetName val="Cost Estimate"/>
      <sheetName val="Eq mo-demo"/>
      <sheetName val="Road"/>
      <sheetName val="Power"/>
      <sheetName val="Plant"/>
      <sheetName val="Ass.Equip."/>
      <sheetName val="Cal Sheet"/>
      <sheetName val="Comp.Factor"/>
      <sheetName val="Housing"/>
      <sheetName val="Equipments Cost"/>
      <sheetName val="Bulldozer"/>
      <sheetName val="Backhoe"/>
      <sheetName val="Dragline"/>
      <sheetName val="loadsh"/>
      <sheetName val="TrackLoader"/>
      <sheetName val="WheelLoader"/>
      <sheetName val="DumpTruck"/>
      <sheetName val="HydraulicDrill"/>
      <sheetName val="Tamrockdrill"/>
      <sheetName val="OL0.3"/>
      <sheetName val="Winch"/>
      <sheetName val="Generator"/>
      <sheetName val="ConcTruck"/>
      <sheetName val="Water"/>
      <sheetName val="PickTruck"/>
      <sheetName val="VibRoller"/>
      <sheetName val="RRollCp20"/>
      <sheetName val="Grader"/>
      <sheetName val="AirComp"/>
      <sheetName val="TCraneTG100"/>
      <sheetName val="ConcPump"/>
      <sheetName val="OO"/>
      <sheetName val="Sand"/>
      <sheetName val="Rock excavation"/>
      <sheetName val="Benching Blast"/>
      <sheetName val="Summary"/>
      <sheetName val="Spillway"/>
      <sheetName val="Met#2"/>
      <sheetName val="Summary (2)"/>
      <sheetName val="hauling"/>
      <sheetName val="Rockhaualing"/>
      <sheetName val="Hauling (2)"/>
      <sheetName val="Hauling (3)"/>
      <sheetName val="compaction"/>
      <sheetName val="rock excavation (2)"/>
      <sheetName val="Dam&amp;Spillway"/>
      <sheetName val="laterite"/>
      <sheetName val="Core  Drill"/>
      <sheetName val="rotary"/>
      <sheetName val="Abb Water"/>
      <sheetName val="Build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93">
          <cell r="S93">
            <v>585.08877840909099</v>
          </cell>
        </row>
        <row r="147">
          <cell r="S147">
            <v>414.80455143229165</v>
          </cell>
        </row>
        <row r="199">
          <cell r="M199">
            <v>750.11141999999995</v>
          </cell>
        </row>
        <row r="251">
          <cell r="M251">
            <v>649.79808666666656</v>
          </cell>
        </row>
        <row r="294">
          <cell r="O294">
            <v>159.692278125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or F อาคาร"/>
      <sheetName val="Factor F งาน DB."/>
      <sheetName val="Check F"/>
      <sheetName val="ข้อมูล"/>
      <sheetName val="ปร.4 ส่วนที่ 1"/>
      <sheetName val="ปร.4 ส่วนที่ 2"/>
      <sheetName val="ปร.4 ส่วนที่ 3"/>
      <sheetName val="ปร.5"/>
      <sheetName val="ปร.6"/>
      <sheetName val="ใบจัดหา"/>
      <sheetName val="แบบใบเสนอราคา"/>
      <sheetName val="ใบเสนอราคา"/>
    </sheetNames>
    <sheetDataSet>
      <sheetData sheetId="0">
        <row r="6">
          <cell r="A6">
            <v>0</v>
          </cell>
        </row>
      </sheetData>
      <sheetData sheetId="1">
        <row r="6">
          <cell r="A6">
            <v>0</v>
          </cell>
          <cell r="B6">
            <v>0</v>
          </cell>
          <cell r="C6">
            <v>1.1724000000000001</v>
          </cell>
          <cell r="D6">
            <v>1.1724000000000001</v>
          </cell>
          <cell r="E6">
            <v>5000000</v>
          </cell>
          <cell r="F6">
            <v>0</v>
          </cell>
        </row>
        <row r="7">
          <cell r="A7">
            <v>5000000</v>
          </cell>
          <cell r="B7">
            <v>5000000</v>
          </cell>
          <cell r="C7">
            <v>1.1724000000000001</v>
          </cell>
          <cell r="D7">
            <v>1.1505000000000001</v>
          </cell>
          <cell r="E7">
            <v>5000000</v>
          </cell>
          <cell r="F7">
            <v>4.380000000000006E-9</v>
          </cell>
        </row>
        <row r="8">
          <cell r="A8">
            <v>10000000</v>
          </cell>
          <cell r="B8">
            <v>10000000</v>
          </cell>
          <cell r="C8">
            <v>1.1465000000000001</v>
          </cell>
          <cell r="D8">
            <v>1.145</v>
          </cell>
          <cell r="E8">
            <v>5000000</v>
          </cell>
          <cell r="F8">
            <v>3.0000000000001137E-10</v>
          </cell>
        </row>
        <row r="9">
          <cell r="A9">
            <v>15000000</v>
          </cell>
          <cell r="B9">
            <v>15000000</v>
          </cell>
          <cell r="C9">
            <v>1.145</v>
          </cell>
          <cell r="D9">
            <v>1.1424000000000001</v>
          </cell>
          <cell r="E9">
            <v>5000000</v>
          </cell>
          <cell r="F9">
            <v>5.1999999999998714E-10</v>
          </cell>
        </row>
        <row r="10">
          <cell r="A10">
            <v>20000000</v>
          </cell>
          <cell r="B10">
            <v>20000000</v>
          </cell>
          <cell r="C10">
            <v>1.1424000000000001</v>
          </cell>
          <cell r="D10">
            <v>1.1305000000000001</v>
          </cell>
          <cell r="E10">
            <v>5000000</v>
          </cell>
          <cell r="F10">
            <v>2.3800000000000042E-9</v>
          </cell>
        </row>
        <row r="11">
          <cell r="A11">
            <v>25000000</v>
          </cell>
          <cell r="B11">
            <v>25000000</v>
          </cell>
          <cell r="C11">
            <v>1.1305000000000001</v>
          </cell>
          <cell r="D11">
            <v>1.1269</v>
          </cell>
          <cell r="E11">
            <v>5000000</v>
          </cell>
          <cell r="F11">
            <v>7.2000000000000951E-10</v>
          </cell>
        </row>
        <row r="12">
          <cell r="A12">
            <v>30000000</v>
          </cell>
          <cell r="B12">
            <v>30000000</v>
          </cell>
          <cell r="C12">
            <v>1.1269</v>
          </cell>
          <cell r="D12">
            <v>1.1228</v>
          </cell>
          <cell r="E12">
            <v>5000000</v>
          </cell>
          <cell r="F12">
            <v>8.1999999999999851E-10</v>
          </cell>
        </row>
        <row r="13">
          <cell r="A13">
            <v>35000000</v>
          </cell>
          <cell r="B13">
            <v>35000000</v>
          </cell>
          <cell r="C13">
            <v>1.1228</v>
          </cell>
          <cell r="D13">
            <v>1.1173999999999999</v>
          </cell>
          <cell r="E13">
            <v>5000000</v>
          </cell>
          <cell r="F13">
            <v>1.0800000000000143E-9</v>
          </cell>
        </row>
        <row r="14">
          <cell r="A14">
            <v>40000000</v>
          </cell>
          <cell r="B14">
            <v>40000000</v>
          </cell>
          <cell r="C14">
            <v>1.1173999999999999</v>
          </cell>
          <cell r="D14">
            <v>1.1082000000000001</v>
          </cell>
          <cell r="E14">
            <v>5000000</v>
          </cell>
          <cell r="F14">
            <v>1.839999999999975E-9</v>
          </cell>
        </row>
        <row r="15">
          <cell r="A15">
            <v>45000000</v>
          </cell>
          <cell r="B15">
            <v>45000000</v>
          </cell>
          <cell r="C15">
            <v>1.1082000000000001</v>
          </cell>
          <cell r="D15">
            <v>1.1049</v>
          </cell>
          <cell r="E15">
            <v>5000000</v>
          </cell>
          <cell r="F15">
            <v>6.6000000000001613E-10</v>
          </cell>
        </row>
        <row r="16">
          <cell r="A16">
            <v>50000000</v>
          </cell>
          <cell r="B16">
            <v>50000000</v>
          </cell>
          <cell r="C16">
            <v>1.1049</v>
          </cell>
          <cell r="D16">
            <v>1.1031</v>
          </cell>
          <cell r="E16">
            <v>5000000</v>
          </cell>
          <cell r="F16">
            <v>3.6000000000000475E-10</v>
          </cell>
        </row>
        <row r="17">
          <cell r="A17">
            <v>55000000</v>
          </cell>
          <cell r="B17">
            <v>55000000</v>
          </cell>
          <cell r="C17">
            <v>1.1031</v>
          </cell>
          <cell r="D17">
            <v>1.1014999999999999</v>
          </cell>
          <cell r="E17">
            <v>5000000</v>
          </cell>
          <cell r="F17">
            <v>3.2000000000000918E-10</v>
          </cell>
        </row>
        <row r="18">
          <cell r="A18">
            <v>60000000</v>
          </cell>
          <cell r="B18">
            <v>60000000</v>
          </cell>
          <cell r="C18">
            <v>1.1014999999999999</v>
          </cell>
          <cell r="D18">
            <v>1.0987</v>
          </cell>
          <cell r="E18">
            <v>5000000</v>
          </cell>
          <cell r="F18">
            <v>5.5999999999998276E-10</v>
          </cell>
        </row>
        <row r="19">
          <cell r="A19">
            <v>65000000</v>
          </cell>
          <cell r="B19">
            <v>65000000</v>
          </cell>
          <cell r="C19">
            <v>1.0987</v>
          </cell>
          <cell r="D19">
            <v>1.0973999999999999</v>
          </cell>
          <cell r="E19">
            <v>5000000</v>
          </cell>
          <cell r="F19">
            <v>2.6000000000001575E-10</v>
          </cell>
        </row>
        <row r="20">
          <cell r="A20">
            <v>70000000</v>
          </cell>
          <cell r="B20">
            <v>70000000</v>
          </cell>
          <cell r="C20">
            <v>1.0973999999999999</v>
          </cell>
          <cell r="D20">
            <v>1.0962000000000001</v>
          </cell>
          <cell r="E20">
            <v>5000000</v>
          </cell>
          <cell r="F20">
            <v>2.3999999999997358E-10</v>
          </cell>
        </row>
        <row r="21">
          <cell r="A21">
            <v>75000000</v>
          </cell>
          <cell r="B21">
            <v>75000000</v>
          </cell>
          <cell r="C21">
            <v>1.0962000000000001</v>
          </cell>
          <cell r="D21">
            <v>1.0952</v>
          </cell>
          <cell r="E21">
            <v>5000000</v>
          </cell>
          <cell r="F21">
            <v>2.0000000000002239E-10</v>
          </cell>
        </row>
        <row r="22">
          <cell r="A22">
            <v>80000000</v>
          </cell>
          <cell r="B22">
            <v>80000000</v>
          </cell>
          <cell r="C22">
            <v>1.0952</v>
          </cell>
          <cell r="D22">
            <v>1.0943000000000001</v>
          </cell>
          <cell r="E22">
            <v>5000000</v>
          </cell>
          <cell r="F22">
            <v>1.7999999999998017E-10</v>
          </cell>
        </row>
        <row r="23">
          <cell r="A23">
            <v>85000000</v>
          </cell>
          <cell r="B23">
            <v>85000000</v>
          </cell>
          <cell r="C23">
            <v>1.0943000000000001</v>
          </cell>
          <cell r="D23">
            <v>1.0934999999999999</v>
          </cell>
          <cell r="E23">
            <v>5000000</v>
          </cell>
          <cell r="F23">
            <v>1.600000000000268E-10</v>
          </cell>
        </row>
        <row r="24">
          <cell r="A24">
            <v>90000000</v>
          </cell>
          <cell r="B24">
            <v>90000000</v>
          </cell>
          <cell r="C24">
            <v>1.0934999999999999</v>
          </cell>
          <cell r="D24">
            <v>1.0928</v>
          </cell>
          <cell r="E24">
            <v>5000000</v>
          </cell>
          <cell r="F24">
            <v>1.3999999999998458E-10</v>
          </cell>
        </row>
        <row r="25">
          <cell r="A25">
            <v>95000000</v>
          </cell>
          <cell r="B25">
            <v>95000000</v>
          </cell>
          <cell r="C25">
            <v>1.0928</v>
          </cell>
          <cell r="D25">
            <v>1.0922000000000001</v>
          </cell>
          <cell r="E25">
            <v>5000000</v>
          </cell>
          <cell r="F25">
            <v>1.1999999999998679E-10</v>
          </cell>
        </row>
        <row r="26">
          <cell r="A26">
            <v>100000000</v>
          </cell>
          <cell r="B26">
            <v>100000000</v>
          </cell>
          <cell r="C26">
            <v>1.0922000000000001</v>
          </cell>
          <cell r="D26">
            <v>1.0888</v>
          </cell>
          <cell r="E26">
            <v>5000000</v>
          </cell>
          <cell r="F26">
            <v>6.8000000000001389E-10</v>
          </cell>
        </row>
        <row r="27">
          <cell r="A27">
            <v>105000000</v>
          </cell>
          <cell r="B27">
            <v>105000000</v>
          </cell>
          <cell r="C27">
            <v>1.0888</v>
          </cell>
          <cell r="D27">
            <v>1.0873999999999999</v>
          </cell>
          <cell r="E27">
            <v>5000000</v>
          </cell>
          <cell r="F27">
            <v>2.8000000000001356E-10</v>
          </cell>
        </row>
        <row r="28">
          <cell r="A28">
            <v>110000000</v>
          </cell>
          <cell r="B28">
            <v>110000000</v>
          </cell>
          <cell r="C28">
            <v>1.0873999999999999</v>
          </cell>
          <cell r="D28">
            <v>1.0861000000000001</v>
          </cell>
          <cell r="E28">
            <v>5000000</v>
          </cell>
          <cell r="F28">
            <v>2.5999999999997134E-10</v>
          </cell>
        </row>
        <row r="29">
          <cell r="A29">
            <v>115000000</v>
          </cell>
          <cell r="B29">
            <v>115000000</v>
          </cell>
          <cell r="C29">
            <v>1.0861000000000001</v>
          </cell>
          <cell r="D29">
            <v>1.0849</v>
          </cell>
          <cell r="E29">
            <v>5000000</v>
          </cell>
          <cell r="F29">
            <v>2.4000000000001799E-10</v>
          </cell>
        </row>
        <row r="30">
          <cell r="A30">
            <v>120000000</v>
          </cell>
          <cell r="B30">
            <v>120000000</v>
          </cell>
          <cell r="C30">
            <v>1.0849</v>
          </cell>
          <cell r="D30">
            <v>1.0839000000000001</v>
          </cell>
          <cell r="E30">
            <v>5000000</v>
          </cell>
          <cell r="F30">
            <v>1.9999999999997798E-10</v>
          </cell>
        </row>
        <row r="31">
          <cell r="A31">
            <v>125000000</v>
          </cell>
          <cell r="B31">
            <v>125000000</v>
          </cell>
          <cell r="C31">
            <v>1.0839000000000001</v>
          </cell>
          <cell r="D31">
            <v>1.0829</v>
          </cell>
          <cell r="E31">
            <v>5000000</v>
          </cell>
          <cell r="F31">
            <v>2.0000000000002239E-10</v>
          </cell>
        </row>
        <row r="32">
          <cell r="A32">
            <v>130000000</v>
          </cell>
          <cell r="B32">
            <v>130000000</v>
          </cell>
          <cell r="C32">
            <v>1.0829</v>
          </cell>
          <cell r="D32">
            <v>1.0820000000000001</v>
          </cell>
          <cell r="E32">
            <v>5000000</v>
          </cell>
          <cell r="F32">
            <v>1.7999999999998017E-10</v>
          </cell>
        </row>
        <row r="33">
          <cell r="A33">
            <v>135000000</v>
          </cell>
          <cell r="B33">
            <v>135000000</v>
          </cell>
          <cell r="C33">
            <v>1.0820000000000001</v>
          </cell>
          <cell r="D33">
            <v>1.0810999999999999</v>
          </cell>
          <cell r="E33">
            <v>5000000</v>
          </cell>
          <cell r="F33">
            <v>1.8000000000002458E-10</v>
          </cell>
        </row>
        <row r="34">
          <cell r="A34">
            <v>140000000</v>
          </cell>
          <cell r="B34">
            <v>140000000</v>
          </cell>
          <cell r="C34">
            <v>1.0810999999999999</v>
          </cell>
          <cell r="D34">
            <v>1.0803</v>
          </cell>
          <cell r="E34">
            <v>5000000</v>
          </cell>
          <cell r="F34">
            <v>1.5999999999998239E-10</v>
          </cell>
        </row>
        <row r="35">
          <cell r="A35">
            <v>145000000</v>
          </cell>
          <cell r="B35">
            <v>145000000</v>
          </cell>
          <cell r="C35">
            <v>1.0803</v>
          </cell>
          <cell r="D35">
            <v>1.0795999999999999</v>
          </cell>
          <cell r="E35">
            <v>5000000</v>
          </cell>
          <cell r="F35">
            <v>1.4000000000002898E-10</v>
          </cell>
        </row>
        <row r="36">
          <cell r="A36">
            <v>150000000</v>
          </cell>
          <cell r="B36">
            <v>150000000</v>
          </cell>
          <cell r="C36">
            <v>1.0795999999999999</v>
          </cell>
          <cell r="D36">
            <v>1.0789</v>
          </cell>
          <cell r="E36">
            <v>5000000</v>
          </cell>
          <cell r="F36">
            <v>1.3999999999998458E-10</v>
          </cell>
        </row>
        <row r="37">
          <cell r="A37">
            <v>155000000</v>
          </cell>
          <cell r="B37">
            <v>155000000</v>
          </cell>
          <cell r="C37">
            <v>1.0789</v>
          </cell>
          <cell r="D37">
            <v>1.0783</v>
          </cell>
          <cell r="E37">
            <v>5000000</v>
          </cell>
          <cell r="F37">
            <v>1.1999999999998679E-10</v>
          </cell>
        </row>
        <row r="38">
          <cell r="A38">
            <v>160000000</v>
          </cell>
          <cell r="B38">
            <v>160000000</v>
          </cell>
          <cell r="C38">
            <v>1.0783</v>
          </cell>
          <cell r="D38">
            <v>1.0777000000000001</v>
          </cell>
          <cell r="E38">
            <v>5000000</v>
          </cell>
          <cell r="F38">
            <v>1.1999999999998679E-10</v>
          </cell>
        </row>
        <row r="39">
          <cell r="A39">
            <v>165000000</v>
          </cell>
          <cell r="B39">
            <v>165000000</v>
          </cell>
          <cell r="C39">
            <v>1.0777000000000001</v>
          </cell>
          <cell r="D39">
            <v>1.0770999999999999</v>
          </cell>
          <cell r="E39">
            <v>5000000</v>
          </cell>
          <cell r="F39">
            <v>1.200000000000312E-10</v>
          </cell>
        </row>
        <row r="40">
          <cell r="A40">
            <v>170000000</v>
          </cell>
          <cell r="B40">
            <v>170000000</v>
          </cell>
          <cell r="C40">
            <v>1.0770999999999999</v>
          </cell>
          <cell r="D40">
            <v>1.0766</v>
          </cell>
          <cell r="E40">
            <v>5000000</v>
          </cell>
          <cell r="F40">
            <v>9.9999999999988992E-11</v>
          </cell>
        </row>
        <row r="41">
          <cell r="A41">
            <v>175000000</v>
          </cell>
          <cell r="B41">
            <v>175000000</v>
          </cell>
          <cell r="C41">
            <v>1.0766</v>
          </cell>
          <cell r="D41">
            <v>1.0761000000000001</v>
          </cell>
          <cell r="E41">
            <v>5000000</v>
          </cell>
          <cell r="F41">
            <v>9.9999999999988992E-11</v>
          </cell>
        </row>
        <row r="42">
          <cell r="A42">
            <v>180000000</v>
          </cell>
          <cell r="B42">
            <v>180000000</v>
          </cell>
          <cell r="C42">
            <v>1.0761000000000001</v>
          </cell>
          <cell r="D42">
            <v>1.0755999999999999</v>
          </cell>
          <cell r="E42">
            <v>5000000</v>
          </cell>
          <cell r="F42">
            <v>1.000000000000334E-10</v>
          </cell>
        </row>
        <row r="43">
          <cell r="A43">
            <v>185000000</v>
          </cell>
          <cell r="B43">
            <v>185000000</v>
          </cell>
          <cell r="C43">
            <v>1.0755999999999999</v>
          </cell>
          <cell r="D43">
            <v>1.0750999999999999</v>
          </cell>
          <cell r="E43">
            <v>5000000</v>
          </cell>
          <cell r="F43">
            <v>9.9999999999988992E-11</v>
          </cell>
        </row>
        <row r="44">
          <cell r="A44">
            <v>190000000</v>
          </cell>
          <cell r="B44">
            <v>190000000</v>
          </cell>
          <cell r="C44">
            <v>1.0750999999999999</v>
          </cell>
          <cell r="D44">
            <v>1.0747</v>
          </cell>
          <cell r="E44">
            <v>5000000</v>
          </cell>
          <cell r="F44">
            <v>7.9999999999991193E-11</v>
          </cell>
        </row>
        <row r="45">
          <cell r="A45">
            <v>195000000</v>
          </cell>
          <cell r="B45">
            <v>195000000</v>
          </cell>
          <cell r="C45">
            <v>1.0747</v>
          </cell>
          <cell r="D45">
            <v>1.0743</v>
          </cell>
          <cell r="E45">
            <v>5000000</v>
          </cell>
          <cell r="F45">
            <v>7.9999999999991193E-11</v>
          </cell>
        </row>
        <row r="46">
          <cell r="A46">
            <v>200000000</v>
          </cell>
          <cell r="B46">
            <v>200000000</v>
          </cell>
          <cell r="C46">
            <v>1.0743</v>
          </cell>
          <cell r="D46">
            <v>1.0743</v>
          </cell>
          <cell r="E46">
            <v>1</v>
          </cell>
          <cell r="F46">
            <v>0</v>
          </cell>
        </row>
        <row r="47">
          <cell r="A47">
            <v>200000001</v>
          </cell>
          <cell r="B47">
            <v>200000001</v>
          </cell>
          <cell r="C47">
            <v>1.0743</v>
          </cell>
          <cell r="D47">
            <v>1.0743</v>
          </cell>
          <cell r="E47">
            <v>-200000001</v>
          </cell>
          <cell r="F47">
            <v>0</v>
          </cell>
        </row>
      </sheetData>
      <sheetData sheetId="2"/>
      <sheetData sheetId="3">
        <row r="3">
          <cell r="A3" t="str">
            <v>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Factor F งาน DB."/>
      <sheetName val="ภูมิทัศน์"/>
      <sheetName val="5.16.1 Overpass 11+952.950"/>
      <sheetName val="5.1.14 SONIC LOGGING TEST"/>
      <sheetName val="5.1.15 DRILLING MONITORING"/>
      <sheetName val="6.4.7 NOISE BARRIER (รอ)"/>
      <sheetName val="B.O.Q"/>
      <sheetName val="RC.footing"/>
      <sheetName val="MTO REV.0"/>
      <sheetName val="หา FACTOR F"/>
      <sheetName val="unitcost"/>
      <sheetName val="ตัดแบ่งกม.ส่งพี่หนุ่ม"/>
      <sheetName val="boq"/>
      <sheetName val="หมวด 6(2)"/>
      <sheetName val="หมวด 2"/>
      <sheetName val="10_ข้อมูลวัสดุ-ค่าดำเนิน_(2)"/>
      <sheetName val="11_ข้อมูลงานCon"/>
      <sheetName val="12_ข้อมูลงานไม้แบบ"/>
      <sheetName val="8_ข้อมูลเบื้องต้น"/>
      <sheetName val="44_(2)"/>
      <sheetName val="6_"/>
      <sheetName val="53_2"/>
      <sheetName val="48_(3)"/>
      <sheetName val="62_(3)"/>
      <sheetName val="64_(3)"/>
      <sheetName val="62_(4)"/>
      <sheetName val="64_(4)"/>
      <sheetName val="72_(2)"/>
      <sheetName val="113_(2)"/>
      <sheetName val="114_(2)"/>
      <sheetName val="115_(2)"/>
      <sheetName val="115_(3)"/>
      <sheetName val="116_(2)"/>
      <sheetName val="174_(2)"/>
      <sheetName val="FACTOR_F"/>
      <sheetName val="62_(2)"/>
      <sheetName val="64_(2)"/>
      <sheetName val="128_(2)"/>
      <sheetName val="135_(2)"/>
      <sheetName val="48_(2)"/>
      <sheetName val="หา_FACTOR_F"/>
      <sheetName val="ตัดแบ่งกม_ส่งพี่หนุ่ม"/>
      <sheetName val="10_ข้อมูลวัสดุ-ค่าดำเนิน_(2)1"/>
      <sheetName val="11_ข้อมูลงานCon1"/>
      <sheetName val="12_ข้อมูลงานไม้แบบ1"/>
      <sheetName val="8_ข้อมูลเบื้องต้น1"/>
      <sheetName val="44_(2)1"/>
      <sheetName val="6_1"/>
      <sheetName val="53_21"/>
      <sheetName val="48_(3)1"/>
      <sheetName val="62_(3)1"/>
      <sheetName val="64_(3)1"/>
      <sheetName val="62_(4)1"/>
      <sheetName val="64_(4)1"/>
      <sheetName val="72_(2)1"/>
      <sheetName val="113_(2)1"/>
      <sheetName val="114_(2)1"/>
      <sheetName val="115_(2)1"/>
      <sheetName val="115_(3)1"/>
      <sheetName val="116_(2)1"/>
      <sheetName val="174_(2)1"/>
      <sheetName val="FACTOR_F1"/>
      <sheetName val="62_(2)1"/>
      <sheetName val="64_(2)1"/>
      <sheetName val="128_(2)1"/>
      <sheetName val="135_(2)1"/>
      <sheetName val="48_(2)1"/>
      <sheetName val="หา_FACTOR_F1"/>
      <sheetName val="ตัดแบ่งกม_ส่งพี่หนุ่ม1"/>
      <sheetName val="อาคาร 2 11Boots"/>
      <sheetName val="อาคาร 2 14Boots"/>
      <sheetName val="อาคาร 2 5Boots"/>
      <sheetName val="อาคาร 2 6Boots"/>
    </sheetNames>
    <sheetDataSet>
      <sheetData sheetId="0" refreshError="1">
        <row r="26">
          <cell r="G26">
            <v>1.17123048</v>
          </cell>
        </row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/>
      <sheetData sheetId="3" refreshError="1">
        <row r="30">
          <cell r="AB30">
            <v>182.41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_RM5"/>
      <sheetName val="กสย11.1"/>
      <sheetName val="หน้า ปมก"/>
      <sheetName val="Factor F งาน DB."/>
      <sheetName val="F(ของเรา)"/>
    </sheetNames>
    <definedNames>
      <definedName name="fto_a_di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_copy"/>
      <sheetName val="FORM"/>
      <sheetName val="B-3_2C"/>
      <sheetName val="B-3_2D"/>
      <sheetName val="A-4_1"/>
      <sheetName val="T5_1H"/>
      <sheetName val="T5_1D"/>
      <sheetName val="T-2"/>
      <sheetName val="B-3_2S"/>
      <sheetName val="B-3_2"/>
      <sheetName val="B-3_3"/>
      <sheetName val="T-3"/>
      <sheetName val="L-6_1"/>
      <sheetName val="L-1_1D"/>
    </sheetNames>
    <sheetDataSet>
      <sheetData sheetId="0" refreshError="1">
        <row r="4">
          <cell r="C4">
            <v>2.7</v>
          </cell>
        </row>
        <row r="5">
          <cell r="C5">
            <v>5.0599999999999996</v>
          </cell>
        </row>
        <row r="6">
          <cell r="C6">
            <v>2.7229999999999999</v>
          </cell>
        </row>
        <row r="7">
          <cell r="C7">
            <v>0.25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_สรุปราคากลาง(สำนัก)"/>
      <sheetName val="123_สรุปราคากลาง(กก.)"/>
      <sheetName val="9_เรียงตามTYPE"/>
      <sheetName val="4_สรุปBOQเรียงตามSTA."/>
      <sheetName val="สรุปงวดงาน"/>
      <sheetName val="5_BOQ"/>
      <sheetName val="6.1_สรุปค่าใช้จ่ายพิเศษ"/>
      <sheetName val="8_คำนวณBOQ"/>
      <sheetName val="ลำเลียงวัสดุ"/>
      <sheetName val="13_สรุปราคาต่อหน่วย"/>
      <sheetName val="10.9_อาคารชลศาสตร์"/>
      <sheetName val="ประตูอู่ต่อเรือ-กั้นน้ำฉุกเฉิน3"/>
      <sheetName val="6.2_แบบฟอร์มค่าใช้จ่ายพิเศษ"/>
      <sheetName val="7_คำนวณFactor F"/>
      <sheetName val="steel water stop-จราจร"/>
      <sheetName val="งานดินคันป้องกัน19-10-59"/>
      <sheetName val="10.1_เสาเข็ม"/>
      <sheetName val="10.2_คาน"/>
      <sheetName val="10.3_แผ่นกันดิน&amp;พื้น"/>
      <sheetName val="10.4_กำแพง"/>
      <sheetName val="10.5_รอยต่อ"/>
      <sheetName val="16_คำนวณงานทาง"/>
      <sheetName val="10.6_วางท่อ"/>
      <sheetName val="10.7_บันได"/>
      <sheetName val="10.8_ทางเท้า-ถนน"/>
      <sheetName val="งานดินอาคารชลศาสตร์16-10-59"/>
      <sheetName val="ป้องกันดินพัง"/>
      <sheetName val="10.10_นั่งร้าน"/>
      <sheetName val="11_ปร.2รวม"/>
      <sheetName val="23_คอนกรีต&amp;ไม้แบบ"/>
      <sheetName val="15_คำนวณราคาต่อหน่วย"/>
      <sheetName val="14_ราคาวัสดุและค่าขนส่ง"/>
      <sheetName val="ข_ราคาวัสดุส่วนกลาง(ก.ย.59)"/>
      <sheetName val="ราคาวัสดุอ่างทองกย.59"/>
      <sheetName val="ก_ราคาวัสดุสุพรรณบุรีกย.59"/>
      <sheetName val="16_ส่วนขยายตัวยุบตัว"/>
      <sheetName val="17_อัตราราคางานดิน"/>
      <sheetName val="18_อัตราราคาระเบิดหิน"/>
      <sheetName val="19_คอนกรีต&amp;หิน"/>
      <sheetName val="20_ค่าขนส่ง"/>
      <sheetName val="21_คำนวณงานทาง"/>
      <sheetName val="22_ค่าดำเนินการงานทาง"/>
      <sheetName val="ข_ราคาวัสดุส่วนกลางกค59"/>
      <sheetName val="ค_บัญชีค่าแรง(ต.ค.58)"/>
      <sheetName val="ค_บัญชีค่าแรง(มี.ค.56)"/>
      <sheetName val="ง_ค่าบดอัดเบา"/>
      <sheetName val="จ_ตาราง Factor F"/>
      <sheetName val="11 ข้อมูลงานCon"/>
      <sheetName val="10 ข้อมูลวัสดุ-ค่าดำเนิน"/>
      <sheetName val="12 ข้อมูลงานไม้แบบ"/>
      <sheetName val="งวดงาน Test from ploy panu 4 (1"/>
    </sheetNames>
    <sheetDataSet>
      <sheetData sheetId="0"/>
      <sheetData sheetId="1"/>
      <sheetData sheetId="2"/>
      <sheetData sheetId="3"/>
      <sheetData sheetId="4"/>
      <sheetData sheetId="5">
        <row r="8">
          <cell r="D8" t="str">
            <v>งานก่อสร้างคันป้องกันน้ำท่วม</v>
          </cell>
          <cell r="T8">
            <v>0</v>
          </cell>
        </row>
        <row r="9">
          <cell r="D9" t="str">
            <v>งานคันป้องกันน้ำท่วมริมแม่น้ำเจ้าพระยา</v>
          </cell>
          <cell r="T9">
            <v>0</v>
          </cell>
        </row>
        <row r="10">
          <cell r="D10" t="str">
            <v>ช่วงสะพานทางหลวงหมายเลข 329 - วัดสว่างอารมณ์</v>
          </cell>
          <cell r="T10">
            <v>0</v>
          </cell>
        </row>
        <row r="11">
          <cell r="B11" t="str">
            <v>4.4ก 0+000.64-0+274.64</v>
          </cell>
          <cell r="D11" t="str">
            <v>งานก่อสร้างคันป้องกันน้ำท่วมแบบที่ 4.4 ก : ก่อสร้างเขื่อนคอนกรีตแบบเสาเข็มหลักพร้อม STEEL WATER STOP PANEL / เขื่อนโต๊ะ</v>
          </cell>
          <cell r="T11">
            <v>0</v>
          </cell>
        </row>
        <row r="12">
          <cell r="B12" t="str">
            <v>4.4ก 0+000.64-0+274.64</v>
          </cell>
          <cell r="D12" t="str">
            <v xml:space="preserve">ช่วง กม. </v>
          </cell>
          <cell r="T12">
            <v>0</v>
          </cell>
        </row>
        <row r="13">
          <cell r="B13" t="str">
            <v>4.4ก 0+000.64-0+274.64</v>
          </cell>
          <cell r="D13" t="str">
            <v>ความยาวรวม</v>
          </cell>
          <cell r="T13">
            <v>0</v>
          </cell>
        </row>
        <row r="14">
          <cell r="B14" t="str">
            <v>4.4ก 0+000.64-0+274.64</v>
          </cell>
          <cell r="D14" t="str">
            <v>งานถางป่าปรับพื้นที่</v>
          </cell>
          <cell r="T14">
            <v>5466</v>
          </cell>
        </row>
        <row r="15">
          <cell r="B15" t="str">
            <v>4.4ก 0+000.64-0+274.64</v>
          </cell>
          <cell r="D15" t="str">
            <v>เสาเข็ม ค.อ.ร. ขนาด I - 0.45 x 0.45 x 18.00 ม.</v>
          </cell>
          <cell r="T15">
            <v>9274886</v>
          </cell>
        </row>
        <row r="16">
          <cell r="B16" t="str">
            <v>4.4ก 0+000.64-0+274.64</v>
          </cell>
          <cell r="D16" t="str">
            <v>เสาเข็ม ค.อ.ร. ขนาด 0.35 x 0.35 x 18.00 ม. ตอกเอียง</v>
          </cell>
          <cell r="T16">
            <v>5416909</v>
          </cell>
        </row>
        <row r="17">
          <cell r="B17" t="str">
            <v>4.4ก 0+000.64-0+274.64</v>
          </cell>
          <cell r="D17" t="str">
            <v>เสาเข็ม ค.อ.ร. ขนาด 0.35 x 0.35 x 18.00 ม. ตอกตรง</v>
          </cell>
          <cell r="T17">
            <v>3144853</v>
          </cell>
        </row>
        <row r="18">
          <cell r="B18" t="str">
            <v>4.4ก 0+000.64-0+274.64</v>
          </cell>
          <cell r="D18" t="str">
            <v xml:space="preserve">แผ่นกันดินสำเร็จรูป ค.ส.ล. ขนาด 1.00 x 1.32 x 0.12 ม. </v>
          </cell>
          <cell r="T18">
            <v>872245</v>
          </cell>
        </row>
        <row r="19">
          <cell r="B19" t="str">
            <v>4.4ก 0+000.64-0+274.64</v>
          </cell>
          <cell r="D19" t="str">
            <v xml:space="preserve">พื้นทางเดิน ค.ส.ล. หนา 0.50 ม. </v>
          </cell>
          <cell r="T19">
            <v>3517074</v>
          </cell>
        </row>
        <row r="20">
          <cell r="B20" t="str">
            <v>4.4ก 0+000.64-0+274.64</v>
          </cell>
          <cell r="D20" t="str">
            <v xml:space="preserve">งานกำแพงกั้นน้ำ สูง 0.90 ม. </v>
          </cell>
          <cell r="T20">
            <v>898164</v>
          </cell>
        </row>
        <row r="21">
          <cell r="B21" t="str">
            <v>4.4ก 0+000.64-0+274.64</v>
          </cell>
          <cell r="D21" t="str">
            <v xml:space="preserve">งานรอยต่อเผื่อการขยายตัว </v>
          </cell>
          <cell r="T21">
            <v>63370</v>
          </cell>
        </row>
        <row r="22">
          <cell r="B22" t="str">
            <v>4.4ก 0+000.64-0+274.64</v>
          </cell>
          <cell r="D22" t="str">
            <v xml:space="preserve">งานวางท่อระบายน้ำ ค.ส.ล. ขนาด Dia. 0.80 ม. </v>
          </cell>
          <cell r="T22">
            <v>1342395</v>
          </cell>
        </row>
        <row r="23">
          <cell r="B23" t="str">
            <v>4.4ก 0+000.64-0+274.64</v>
          </cell>
          <cell r="D23" t="str">
            <v>งานบ่อพัก ค.ส.ล. ( ท่อ Dia. 0.80 ม. ) ฝา ค.ส.ล.</v>
          </cell>
          <cell r="T23">
            <v>1941246</v>
          </cell>
        </row>
        <row r="24">
          <cell r="B24" t="str">
            <v>4.4ก 0+000.64-0+274.64</v>
          </cell>
          <cell r="D24" t="str">
            <v>งานบ่อรับน้ำ ค.ส.ล. พร้อมท่อ พีวีซี.  เชื่อมต่อบ่อพัก บ่อเว้นบ่อ</v>
          </cell>
          <cell r="T24">
            <v>102628</v>
          </cell>
        </row>
        <row r="25">
          <cell r="B25" t="str">
            <v>4.4ก 0+000.64-0+274.64</v>
          </cell>
          <cell r="D25" t="str">
            <v xml:space="preserve">งานบันไดท่าน้ำ ค.ส.ล.แบบ ST-1 </v>
          </cell>
          <cell r="T25">
            <v>262182</v>
          </cell>
        </row>
        <row r="26">
          <cell r="B26" t="str">
            <v>4.4ก 0+000.64-0+274.64</v>
          </cell>
          <cell r="D26" t="str">
            <v>งานหินทิ้งหน้าเขื่อน ( รวมค่าลำเลียง )</v>
          </cell>
          <cell r="T26">
            <v>5754178</v>
          </cell>
        </row>
        <row r="27">
          <cell r="B27" t="str">
            <v>4.4ก 0+000.64-0+274.64</v>
          </cell>
          <cell r="D27" t="str">
            <v>งานเรียงหินใหญ่หน้าเขื่อน ( รวมค่าลำเลียง )</v>
          </cell>
          <cell r="T27">
            <v>2303775</v>
          </cell>
        </row>
        <row r="28">
          <cell r="B28" t="str">
            <v>4.4ก 0+000.64-0+274.64</v>
          </cell>
          <cell r="D28" t="str">
            <v>งานดินขุดและขนทิ้ง ( รวมค่าลำเลียง )</v>
          </cell>
          <cell r="T28">
            <v>1170357</v>
          </cell>
        </row>
        <row r="29">
          <cell r="B29" t="str">
            <v>4.4ก 0+000.64-0+274.64</v>
          </cell>
          <cell r="D29" t="str">
            <v>งานแผ่นใยสังเคราะห์ หน้าเขื่อน</v>
          </cell>
          <cell r="T29">
            <v>511092</v>
          </cell>
        </row>
        <row r="30">
          <cell r="B30" t="str">
            <v>4.4ก 0+000.64-0+274.64</v>
          </cell>
          <cell r="D30" t="str">
            <v>งานดินถมบดอัดแน่น ( รวมค่าลำเลียง )</v>
          </cell>
          <cell r="T30">
            <v>291584</v>
          </cell>
        </row>
        <row r="31">
          <cell r="B31" t="str">
            <v>4.4ก 0+000.64-0+274.64</v>
          </cell>
          <cell r="D31" t="str">
            <v>งานทรายถมชุ่มน้ำอัดแน่น ( รวมค่าลำเลียง )</v>
          </cell>
          <cell r="T31">
            <v>3569402</v>
          </cell>
        </row>
        <row r="32">
          <cell r="B32" t="str">
            <v>4.4ก 0+000.64-0+274.64</v>
          </cell>
          <cell r="D32" t="str">
            <v>งาน STEEL WATER STOP PANEL ยาว 6.00 ม.</v>
          </cell>
          <cell r="T32">
            <v>7211250</v>
          </cell>
        </row>
        <row r="33">
          <cell r="B33" t="str">
            <v>4.4ก 0+000.64-0+274.64</v>
          </cell>
          <cell r="D33" t="str">
            <v>เหล็ก DB12 เชื่อมติด STEEL WATER STOP PANEL</v>
          </cell>
          <cell r="T33">
            <v>25701</v>
          </cell>
        </row>
        <row r="34">
          <cell r="B34" t="str">
            <v>4.4ก 0+000.64-0+274.64</v>
          </cell>
          <cell r="D34" t="str">
            <v xml:space="preserve">งานก่อสร้างรางวี ค.ส.ล.  </v>
          </cell>
          <cell r="T34">
            <v>14435</v>
          </cell>
        </row>
        <row r="35">
          <cell r="B35" t="str">
            <v>4.4ก 0+000.64-0+274.64</v>
          </cell>
          <cell r="D35" t="str">
            <v>เหล็กเสริมบริเวณหักมุมคันป้องกันน้ำท่วม 90 องศา</v>
          </cell>
          <cell r="T35">
            <v>22532</v>
          </cell>
        </row>
        <row r="36">
          <cell r="B36" t="str">
            <v>4.4ก 0+000.64-0+274.64</v>
          </cell>
          <cell r="D36" t="str">
            <v>พื้นทางเท้าปูคอนกรีตบล็อคประสาน</v>
          </cell>
          <cell r="T36">
            <v>48155</v>
          </cell>
        </row>
        <row r="37">
          <cell r="D37" t="str">
            <v>งานถนน ค.ส.ล.</v>
          </cell>
          <cell r="T37">
            <v>0</v>
          </cell>
        </row>
        <row r="38">
          <cell r="B38" t="str">
            <v>4.4ก 0+000.64-0+274.64</v>
          </cell>
          <cell r="D38" t="str">
            <v>รื้อผิวจราจร ค.ส.ล. เดิมและขนทิ้ง</v>
          </cell>
          <cell r="T38">
            <v>87511</v>
          </cell>
        </row>
        <row r="39">
          <cell r="B39" t="str">
            <v>4.4ก 0+000.64-0+274.64</v>
          </cell>
          <cell r="D39" t="str">
            <v>งานขุดดินและขนทิ้งงานก่อสร้างถนน ค.ส.ล.</v>
          </cell>
          <cell r="T39">
            <v>3799</v>
          </cell>
        </row>
        <row r="40">
          <cell r="B40" t="str">
            <v>4.4ก 0+000.64-0+274.64</v>
          </cell>
          <cell r="D40" t="str">
            <v xml:space="preserve">งานปรับเกลี่ยแต่งและบดอัดคันทางเดิม </v>
          </cell>
          <cell r="T40">
            <v>13129</v>
          </cell>
        </row>
        <row r="41">
          <cell r="B41" t="str">
            <v>4.4ก 0+000.64-0+274.64</v>
          </cell>
          <cell r="D41" t="str">
            <v>งานลูกรังรองพื้นทางบดอัดแน่น</v>
          </cell>
          <cell r="T41">
            <v>72397</v>
          </cell>
        </row>
        <row r="42">
          <cell r="B42" t="str">
            <v>4.4ก 0+000.64-0+274.64</v>
          </cell>
          <cell r="D42" t="str">
            <v xml:space="preserve">งานผิวจราจร ค.ส.ล. หนา 0.20 ม. </v>
          </cell>
          <cell r="T42">
            <v>663456</v>
          </cell>
        </row>
        <row r="43">
          <cell r="B43" t="str">
            <v>4.4ก 0+000.64-0+274.64</v>
          </cell>
          <cell r="D43" t="str">
            <v>งาน EXPANSION JOINT</v>
          </cell>
          <cell r="T43">
            <v>10247</v>
          </cell>
        </row>
        <row r="44">
          <cell r="B44" t="str">
            <v>4.4ก 0+000.64-0+274.64</v>
          </cell>
          <cell r="D44" t="str">
            <v>งาน CONTRACTION JOINT</v>
          </cell>
          <cell r="T44">
            <v>19879</v>
          </cell>
        </row>
        <row r="45">
          <cell r="B45" t="str">
            <v>4.4ก 0+000.64-0+274.64</v>
          </cell>
          <cell r="D45" t="str">
            <v>งาน Dummy joint</v>
          </cell>
          <cell r="T45">
            <v>12430</v>
          </cell>
        </row>
        <row r="46">
          <cell r="B46" t="str">
            <v>4.4ก 0+000.64-0+274.64</v>
          </cell>
          <cell r="D46" t="str">
            <v xml:space="preserve">งานตีเส้นจราจร </v>
          </cell>
          <cell r="T46">
            <v>17237</v>
          </cell>
        </row>
        <row r="47">
          <cell r="B47" t="str">
            <v>4.4ก 0+000.64-0+274.64</v>
          </cell>
          <cell r="D47" t="str">
            <v>งานจัดการจราจร</v>
          </cell>
          <cell r="T47">
            <v>67717</v>
          </cell>
        </row>
        <row r="48">
          <cell r="D48">
            <v>0</v>
          </cell>
          <cell r="T48">
            <v>0</v>
          </cell>
        </row>
        <row r="49">
          <cell r="D49">
            <v>0</v>
          </cell>
          <cell r="T49">
            <v>0</v>
          </cell>
        </row>
        <row r="50">
          <cell r="D50">
            <v>0</v>
          </cell>
          <cell r="T50">
            <v>0</v>
          </cell>
        </row>
        <row r="51">
          <cell r="D51">
            <v>0</v>
          </cell>
          <cell r="T51">
            <v>0</v>
          </cell>
        </row>
        <row r="52">
          <cell r="D52">
            <v>0</v>
          </cell>
          <cell r="T52">
            <v>0</v>
          </cell>
        </row>
        <row r="53">
          <cell r="D53">
            <v>0</v>
          </cell>
          <cell r="T53">
            <v>0</v>
          </cell>
        </row>
        <row r="54">
          <cell r="D54">
            <v>0</v>
          </cell>
          <cell r="T54">
            <v>0</v>
          </cell>
        </row>
        <row r="55">
          <cell r="D55">
            <v>0</v>
          </cell>
          <cell r="T55">
            <v>0</v>
          </cell>
        </row>
        <row r="56">
          <cell r="D56">
            <v>0</v>
          </cell>
          <cell r="T56">
            <v>0</v>
          </cell>
        </row>
        <row r="57">
          <cell r="D57">
            <v>0</v>
          </cell>
          <cell r="T57">
            <v>0</v>
          </cell>
        </row>
        <row r="58">
          <cell r="D58">
            <v>0</v>
          </cell>
          <cell r="T58">
            <v>0</v>
          </cell>
        </row>
        <row r="59">
          <cell r="D59">
            <v>0</v>
          </cell>
          <cell r="T59">
            <v>0</v>
          </cell>
        </row>
        <row r="60">
          <cell r="D60">
            <v>0</v>
          </cell>
          <cell r="T60">
            <v>0</v>
          </cell>
        </row>
        <row r="61">
          <cell r="D61">
            <v>0</v>
          </cell>
          <cell r="T61">
            <v>48731681</v>
          </cell>
        </row>
        <row r="62">
          <cell r="B62" t="str">
            <v>อู่ต่อเรือ0+030.44-0+041.44</v>
          </cell>
          <cell r="D62" t="str">
            <v xml:space="preserve">งานก่อสร้างคันป้องกันน้ำท่วม : ก่อสร้างเขื่อนคอนกรีตแบบ STEEL WATER STOP PANEL </v>
          </cell>
          <cell r="T62">
            <v>0</v>
          </cell>
        </row>
        <row r="63">
          <cell r="B63" t="str">
            <v>อู่ต่อเรือ0+030.44-0+041.44</v>
          </cell>
          <cell r="D63" t="str">
            <v>บริเวณอู่ต่อเรือริมแม่น้ำเจ้าพระยา</v>
          </cell>
          <cell r="T63">
            <v>0</v>
          </cell>
        </row>
        <row r="64">
          <cell r="B64" t="str">
            <v>อู่ต่อเรือ0+030.44-0+041.44</v>
          </cell>
          <cell r="D64" t="str">
            <v xml:space="preserve">ช่วง กม. </v>
          </cell>
          <cell r="T64">
            <v>0</v>
          </cell>
        </row>
        <row r="65">
          <cell r="B65" t="str">
            <v>อู่ต่อเรือ0+030.44-0+041.44</v>
          </cell>
          <cell r="D65" t="str">
            <v>ความยาวรวม</v>
          </cell>
          <cell r="T65">
            <v>0</v>
          </cell>
        </row>
        <row r="66">
          <cell r="B66" t="str">
            <v>อู่ต่อเรือ0+030.44-0+041.44</v>
          </cell>
          <cell r="D66" t="str">
            <v>งานขุดดินและขนทิ้ง</v>
          </cell>
          <cell r="T66">
            <v>1893</v>
          </cell>
        </row>
        <row r="67">
          <cell r="B67" t="str">
            <v>อู่ต่อเรือ0+030.44-0+041.44</v>
          </cell>
          <cell r="D67" t="str">
            <v>งานระบบป้องกันดินพัง</v>
          </cell>
          <cell r="T67">
            <v>25817</v>
          </cell>
        </row>
        <row r="68">
          <cell r="B68" t="str">
            <v>อู่ต่อเรือ0+030.44-0+041.44</v>
          </cell>
          <cell r="D68" t="str">
            <v>งานกำแพงกั้นน้ำค.ส.ล. สูง 2.10 ม. บริเวณประตูกั้นน้ำฉุกเฉินหมายเลข 1</v>
          </cell>
          <cell r="T68">
            <v>72868</v>
          </cell>
        </row>
        <row r="69">
          <cell r="B69" t="str">
            <v>อู่ต่อเรือ0+030.44-0+041.44</v>
          </cell>
          <cell r="D69" t="str">
            <v>งานคานทับหลังค.ส.ล.บริเวณประตูกั้นน้ำฉุกเฉินหมายเลข 1</v>
          </cell>
          <cell r="T69">
            <v>25691</v>
          </cell>
        </row>
        <row r="70">
          <cell r="B70" t="str">
            <v>อู่ต่อเรือ0+030.44-0+041.44</v>
          </cell>
          <cell r="D70" t="str">
            <v>งานบ่าค.ส.ล. รับประตูกั้นน้ำฉุกเฉินหมายเลข1ต่อเนื่องกำแพงค.ส.ล.ใหม่</v>
          </cell>
          <cell r="T70">
            <v>9145</v>
          </cell>
        </row>
        <row r="71">
          <cell r="B71" t="str">
            <v>อู่ต่อเรือ0+030.44-0+041.44</v>
          </cell>
          <cell r="D71" t="str">
            <v>งานบ่าค.ส.ล. รับประตูกั้นน้ำฉุกเฉินหมายเลข1ต่อเนื่องกำแพงค.ส.ล.เก่า</v>
          </cell>
          <cell r="T71">
            <v>15310</v>
          </cell>
        </row>
        <row r="72">
          <cell r="B72" t="str">
            <v>อู่ต่อเรือ0+030.44-0+041.44</v>
          </cell>
          <cell r="D72" t="str">
            <v>งาน STEEL WATER STOP PANEL ยาว 6.00 ม.</v>
          </cell>
          <cell r="T72">
            <v>283805</v>
          </cell>
        </row>
        <row r="73">
          <cell r="B73" t="str">
            <v>อู่ต่อเรือ0+030.44-0+041.44</v>
          </cell>
          <cell r="D73" t="str">
            <v>เหล็ก DB12 เชื่อมติด STEEL WATER STOP PANEL</v>
          </cell>
          <cell r="T73">
            <v>1007</v>
          </cell>
        </row>
        <row r="74">
          <cell r="B74" t="str">
            <v>อู่ต่อเรือ0+030.44-0+041.44</v>
          </cell>
          <cell r="D74" t="str">
            <v>รื้อผิวจราจร ค.ส.ล. เดิมและขนทิ้ง</v>
          </cell>
          <cell r="T74">
            <v>4104</v>
          </cell>
        </row>
        <row r="75">
          <cell r="B75" t="str">
            <v>อู่ต่อเรือ0+030.44-0+041.44</v>
          </cell>
          <cell r="D75" t="str">
            <v>งานทรายถมชุ่มน้ำอัดแน่น ( รวมค่าลำเลียง )</v>
          </cell>
          <cell r="T75">
            <v>12965</v>
          </cell>
        </row>
        <row r="76">
          <cell r="B76" t="str">
            <v>อู่ต่อเรือ0+030.44-0+041.44</v>
          </cell>
          <cell r="D76" t="str">
            <v xml:space="preserve">งานผิวจราจร ค.ส.ล. หนา 0.20 ม. </v>
          </cell>
          <cell r="T76">
            <v>22191</v>
          </cell>
        </row>
        <row r="77">
          <cell r="B77" t="str">
            <v>อู่ต่อเรือ0+030.44-0+041.44</v>
          </cell>
          <cell r="D77" t="str">
            <v>งานจัดการจราจร</v>
          </cell>
          <cell r="T77">
            <v>3073</v>
          </cell>
        </row>
        <row r="78">
          <cell r="B78" t="str">
            <v>อู่ต่อเรือ0+030.44-0+041.44</v>
          </cell>
          <cell r="D78" t="str">
            <v>งานแผ่นยางบวมน้ำกว้าง 2.5 ซม.</v>
          </cell>
          <cell r="T78">
            <v>331</v>
          </cell>
        </row>
        <row r="79">
          <cell r="B79" t="str">
            <v>อู่ต่อเรือ0+030.44-0+041.44</v>
          </cell>
          <cell r="D79" t="str">
            <v>งานบานประตูกั้นน้ำฉุกเฉินหมายเลข 1 กว้าง 2 ม.</v>
          </cell>
          <cell r="T79">
            <v>52553</v>
          </cell>
        </row>
        <row r="80">
          <cell r="B80" t="str">
            <v>อู่ต่อเรือ0+030.44-0+041.44</v>
          </cell>
          <cell r="D80" t="str">
            <v>งานธรณี STAINLESS STEEL ประตูกั้นน้ำฉุกเฉิน หมายเลข 1</v>
          </cell>
          <cell r="T80">
            <v>7870</v>
          </cell>
        </row>
        <row r="81">
          <cell r="B81" t="str">
            <v>อู่ต่อเรือ0+030.44-0+041.44</v>
          </cell>
          <cell r="D81" t="str">
            <v>งาน STAINLESS STEEL นำร่องบานประตูระบายน้ำฉุกเฉิน หมายเลข 1</v>
          </cell>
          <cell r="T81">
            <v>58637</v>
          </cell>
        </row>
        <row r="82">
          <cell r="D82">
            <v>0</v>
          </cell>
          <cell r="T82">
            <v>0</v>
          </cell>
        </row>
        <row r="83">
          <cell r="D83">
            <v>0</v>
          </cell>
          <cell r="T83">
            <v>0</v>
          </cell>
        </row>
        <row r="84">
          <cell r="D84">
            <v>0</v>
          </cell>
          <cell r="T84">
            <v>0</v>
          </cell>
        </row>
        <row r="85">
          <cell r="D85">
            <v>0</v>
          </cell>
          <cell r="T85">
            <v>0</v>
          </cell>
        </row>
        <row r="86">
          <cell r="D86">
            <v>0</v>
          </cell>
          <cell r="T86">
            <v>0</v>
          </cell>
        </row>
        <row r="87">
          <cell r="D87">
            <v>0</v>
          </cell>
          <cell r="T87">
            <v>0</v>
          </cell>
        </row>
        <row r="88">
          <cell r="D88">
            <v>0</v>
          </cell>
          <cell r="T88">
            <v>0</v>
          </cell>
        </row>
        <row r="89">
          <cell r="D89">
            <v>0</v>
          </cell>
          <cell r="T89">
            <v>0</v>
          </cell>
        </row>
        <row r="90">
          <cell r="D90">
            <v>0</v>
          </cell>
          <cell r="T90">
            <v>0</v>
          </cell>
        </row>
        <row r="91">
          <cell r="D91">
            <v>0</v>
          </cell>
          <cell r="T91">
            <v>0</v>
          </cell>
        </row>
        <row r="92">
          <cell r="D92">
            <v>0</v>
          </cell>
          <cell r="T92">
            <v>0</v>
          </cell>
        </row>
        <row r="93">
          <cell r="D93">
            <v>0</v>
          </cell>
          <cell r="T93">
            <v>0</v>
          </cell>
        </row>
        <row r="94">
          <cell r="D94">
            <v>0</v>
          </cell>
          <cell r="T94">
            <v>0</v>
          </cell>
        </row>
        <row r="95">
          <cell r="D95">
            <v>0</v>
          </cell>
          <cell r="T95">
            <v>0</v>
          </cell>
        </row>
        <row r="96">
          <cell r="D96">
            <v>0</v>
          </cell>
          <cell r="T96">
            <v>0</v>
          </cell>
        </row>
        <row r="97">
          <cell r="D97">
            <v>0</v>
          </cell>
          <cell r="T97">
            <v>597260</v>
          </cell>
        </row>
        <row r="98">
          <cell r="B98" t="str">
            <v>อู่ต่อเรือ0+041.44-0+099.00</v>
          </cell>
          <cell r="D98" t="str">
            <v>งานก่อสร้างคันป้องกันน้ำท่วม : ก่อสร้างกำแพงค.ส.ล.และประตูอู่ต่อเรือ</v>
          </cell>
          <cell r="T98">
            <v>0</v>
          </cell>
        </row>
        <row r="99">
          <cell r="B99" t="str">
            <v>อู่ต่อเรือ0+041.44-0+099.00</v>
          </cell>
          <cell r="D99" t="str">
            <v>บริเวณอู่ต่อเรือริมแม่น้ำเจ้าพระยา</v>
          </cell>
          <cell r="T99">
            <v>0</v>
          </cell>
        </row>
        <row r="100">
          <cell r="B100" t="str">
            <v>อู่ต่อเรือ0+041.44-0+099.00</v>
          </cell>
          <cell r="D100" t="str">
            <v xml:space="preserve">ช่วง กม. </v>
          </cell>
          <cell r="T100">
            <v>0</v>
          </cell>
        </row>
        <row r="101">
          <cell r="B101" t="str">
            <v>อู่ต่อเรือ0+041.44-0+099.00</v>
          </cell>
          <cell r="D101" t="str">
            <v>ความยาวรวม</v>
          </cell>
          <cell r="T101">
            <v>0</v>
          </cell>
        </row>
        <row r="102">
          <cell r="B102" t="str">
            <v>อู่ต่อเรือ0+041.44-0+099.00</v>
          </cell>
          <cell r="D102" t="str">
            <v>งานกำแพงค.ส.ล.สูง 0.70ม. ต่อจากโครงสร้างเดิม</v>
          </cell>
          <cell r="T102">
            <v>263590</v>
          </cell>
        </row>
        <row r="103">
          <cell r="B103" t="str">
            <v>อู่ต่อเรือ0+041.44-0+099.00</v>
          </cell>
          <cell r="D103" t="str">
            <v>งานแผ่นยางบวมน้ำกว้าง2.5ซม.</v>
          </cell>
          <cell r="T103">
            <v>9786</v>
          </cell>
        </row>
        <row r="104">
          <cell r="B104" t="str">
            <v>อู่ต่อเรือ0+041.44-0+099.00</v>
          </cell>
          <cell r="D104" t="str">
            <v>งานประตูกั้นค.ส.ล.น้ำฉุกเฉินหมายเลข 3 และ ถนนค.ส.ล.</v>
          </cell>
          <cell r="T104">
            <v>1278945</v>
          </cell>
        </row>
        <row r="105">
          <cell r="B105" t="str">
            <v>อู่ต่อเรือ0+041.44-0+099.00</v>
          </cell>
          <cell r="D105" t="str">
            <v>งานบ่าค.ส.ล.รองรับประตูกั้นน้ำฉุกเฉินหมายเลข 2</v>
          </cell>
          <cell r="T105">
            <v>41193</v>
          </cell>
        </row>
        <row r="106">
          <cell r="B106" t="str">
            <v>อู่ต่อเรือ0+041.44-0+099.00</v>
          </cell>
          <cell r="D106" t="str">
            <v>งานธรณีประตูค.ส.ล.ประตูกั้นน้ำฉุกเฉินหมายเลข 2</v>
          </cell>
          <cell r="T106">
            <v>11105</v>
          </cell>
        </row>
        <row r="107">
          <cell r="B107" t="str">
            <v>อู่ต่อเรือ0+041.44-0+099.00</v>
          </cell>
          <cell r="D107" t="str">
            <v>งานบานประตูเหล็กกั้นน้ำฉุกเฉินหมายเลข 2</v>
          </cell>
          <cell r="T107">
            <v>52502</v>
          </cell>
        </row>
        <row r="108">
          <cell r="B108" t="str">
            <v>อู่ต่อเรือ0+041.44-0+099.00</v>
          </cell>
          <cell r="D108" t="str">
            <v>งานธรณี STAINLESS STEEL ประตูกั้นน้ำฉุกเฉิน หมายเลข 2</v>
          </cell>
          <cell r="T108">
            <v>7870</v>
          </cell>
        </row>
        <row r="109">
          <cell r="B109" t="str">
            <v>อู่ต่อเรือ0+041.44-0+099.00</v>
          </cell>
          <cell r="D109" t="str">
            <v>งาน STAINLESS STEEL นำร่องบานประตูระบายน้ำฉุกเฉิน หมายเลข 2</v>
          </cell>
          <cell r="T109">
            <v>58637</v>
          </cell>
        </row>
        <row r="110">
          <cell r="D110">
            <v>0</v>
          </cell>
          <cell r="T110">
            <v>0</v>
          </cell>
        </row>
        <row r="111">
          <cell r="D111">
            <v>0</v>
          </cell>
          <cell r="T111">
            <v>0</v>
          </cell>
        </row>
        <row r="112">
          <cell r="D112">
            <v>0</v>
          </cell>
          <cell r="T112">
            <v>0</v>
          </cell>
        </row>
        <row r="113">
          <cell r="D113">
            <v>0</v>
          </cell>
          <cell r="T113">
            <v>0</v>
          </cell>
        </row>
        <row r="114">
          <cell r="D114">
            <v>0</v>
          </cell>
          <cell r="T114">
            <v>0</v>
          </cell>
        </row>
        <row r="115">
          <cell r="D115">
            <v>0</v>
          </cell>
          <cell r="T115">
            <v>1723628</v>
          </cell>
        </row>
        <row r="116">
          <cell r="B116" t="str">
            <v>4.4ก 0+323.38-0+580.38</v>
          </cell>
          <cell r="D116" t="str">
            <v>งานก่อสร้างคันป้องกันน้ำท่วมแบบที่ 4.4 ก : ก่อสร้างเขื่อนคอนกรีตแบบเสาเข็มหลักพร้อม STEEL WATER STOP PANEL / เขื่อนโต๊ะ</v>
          </cell>
          <cell r="T116">
            <v>0</v>
          </cell>
        </row>
        <row r="117">
          <cell r="B117" t="str">
            <v>4.4ก 0+323.38-0+580.38</v>
          </cell>
          <cell r="D117" t="str">
            <v xml:space="preserve">ช่วง กม. </v>
          </cell>
          <cell r="T117">
            <v>0</v>
          </cell>
        </row>
        <row r="118">
          <cell r="B118" t="str">
            <v>4.4ก 0+323.38-0+580.38</v>
          </cell>
          <cell r="D118" t="str">
            <v>ความยาวรวม</v>
          </cell>
          <cell r="T118">
            <v>0</v>
          </cell>
        </row>
        <row r="119">
          <cell r="B119" t="str">
            <v>4.4ก 0+323.38-0+580.38</v>
          </cell>
          <cell r="D119" t="str">
            <v>งานถางป่าปรับพื้นที่</v>
          </cell>
          <cell r="T119">
            <v>5127</v>
          </cell>
        </row>
        <row r="120">
          <cell r="B120" t="str">
            <v>4.4ก 0+323.38-0+580.38</v>
          </cell>
          <cell r="D120" t="str">
            <v>เสาเข็ม ค.อ.ร. ขนาด I - 0.45 x 0.45 x 18.00 ม.</v>
          </cell>
          <cell r="T120">
            <v>8612394</v>
          </cell>
        </row>
        <row r="121">
          <cell r="B121" t="str">
            <v>4.4ก 0+323.38-0+580.38</v>
          </cell>
          <cell r="D121" t="str">
            <v>เสาเข็ม ค.อ.ร. ขนาด 0.35 x 0.35 x 18.00 ม. ตอกเอียง</v>
          </cell>
          <cell r="T121">
            <v>5017768</v>
          </cell>
        </row>
        <row r="122">
          <cell r="B122" t="str">
            <v>4.4ก 0+323.38-0+580.38</v>
          </cell>
          <cell r="D122" t="str">
            <v>เสาเข็ม ค.อ.ร. ขนาด 0.35 x 0.35 x 18.00 ม. ตอกตรง</v>
          </cell>
          <cell r="T122">
            <v>2948300</v>
          </cell>
        </row>
        <row r="123">
          <cell r="B123" t="str">
            <v>4.4ก 0+323.38-0+580.38</v>
          </cell>
          <cell r="D123" t="str">
            <v xml:space="preserve">แผ่นกันดินสำเร็จรูป ค.ส.ล. ขนาด 1.00 x 1.32 x 0.12 ม. </v>
          </cell>
          <cell r="T123">
            <v>819527</v>
          </cell>
        </row>
        <row r="124">
          <cell r="B124" t="str">
            <v>4.4ก 0+323.38-0+580.38</v>
          </cell>
          <cell r="D124" t="str">
            <v xml:space="preserve">พื้นทางเดิน ค.ส.ล. หนา 0.50 ม. </v>
          </cell>
          <cell r="T124">
            <v>3277826</v>
          </cell>
        </row>
        <row r="125">
          <cell r="B125" t="str">
            <v>4.4ก 0+323.38-0+580.38</v>
          </cell>
          <cell r="D125" t="str">
            <v xml:space="preserve">งานกำแพงกั้นน้ำ สูง 0.90 ม. </v>
          </cell>
          <cell r="T125">
            <v>821246</v>
          </cell>
        </row>
        <row r="126">
          <cell r="B126" t="str">
            <v>4.4ก 0+323.38-0+580.38</v>
          </cell>
          <cell r="D126" t="str">
            <v xml:space="preserve">งานบันไดท่าน้ำ ค.ส.ล.แบบ ST-1 </v>
          </cell>
          <cell r="T126">
            <v>262182</v>
          </cell>
        </row>
        <row r="127">
          <cell r="B127" t="str">
            <v>4.4ก 0+323.38-0+580.38</v>
          </cell>
          <cell r="D127" t="str">
            <v xml:space="preserve">งานรอยต่อเผื่อการขยายตัว </v>
          </cell>
          <cell r="T127">
            <v>56329</v>
          </cell>
        </row>
        <row r="128">
          <cell r="B128" t="str">
            <v>4.4ก 0+323.38-0+580.38</v>
          </cell>
          <cell r="D128" t="str">
            <v>งานหินทิ้งหน้าเขื่อน ( รวมค่าลำเลียง )</v>
          </cell>
          <cell r="T128">
            <v>4948531</v>
          </cell>
        </row>
        <row r="129">
          <cell r="B129" t="str">
            <v>4.4ก 0+323.38-0+580.38</v>
          </cell>
          <cell r="D129" t="str">
            <v>งานเรียงหินใหญ่หน้าเขื่อน ( รวมค่าลำเลียง )</v>
          </cell>
          <cell r="T129">
            <v>2160840</v>
          </cell>
        </row>
        <row r="130">
          <cell r="B130" t="str">
            <v>4.4ก 0+323.38-0+580.38</v>
          </cell>
          <cell r="D130" t="str">
            <v>งานดินขุดและขนทิ้ง ( รวมค่าลำเลียง )</v>
          </cell>
          <cell r="T130">
            <v>420723</v>
          </cell>
        </row>
        <row r="131">
          <cell r="B131" t="str">
            <v>4.4ก 0+323.38-0+580.38</v>
          </cell>
          <cell r="D131" t="str">
            <v>งานแผ่นใยสังเคราะห์ หน้าเขื่อน</v>
          </cell>
          <cell r="T131">
            <v>543137</v>
          </cell>
        </row>
        <row r="132">
          <cell r="B132" t="str">
            <v>4.4ก 0+323.38-0+580.38</v>
          </cell>
          <cell r="D132" t="str">
            <v>งานทรายถมชุ่มน้ำอัดแน่น ( รวมค่าลำเลียง )</v>
          </cell>
          <cell r="T132">
            <v>4354530</v>
          </cell>
        </row>
        <row r="133">
          <cell r="B133" t="str">
            <v>4.4ก 0+323.38-0+580.38</v>
          </cell>
          <cell r="D133" t="str">
            <v>งาน STEEL WATER STOP PANEL ยาว 6.00 ม.</v>
          </cell>
          <cell r="T133">
            <v>6643768</v>
          </cell>
        </row>
        <row r="134">
          <cell r="B134" t="str">
            <v>4.4ก 0+323.38-0+580.38</v>
          </cell>
          <cell r="D134" t="str">
            <v>เหล็ก DB12 เชื่อมติด STEEL WATER STOP PANEL</v>
          </cell>
          <cell r="T134">
            <v>23685</v>
          </cell>
        </row>
        <row r="135">
          <cell r="D135" t="str">
            <v>งานถนน ค.ส.ล.</v>
          </cell>
          <cell r="T135">
            <v>0</v>
          </cell>
        </row>
        <row r="136">
          <cell r="B136" t="str">
            <v>4.4ก 0+323.38-0+580.38</v>
          </cell>
          <cell r="D136" t="str">
            <v>รื้อผิวจราจร ค.ส.ล. เดิมและขนทิ้ง</v>
          </cell>
          <cell r="T136">
            <v>92797</v>
          </cell>
        </row>
        <row r="137">
          <cell r="B137" t="str">
            <v>4.4ก 0+323.38-0+580.38</v>
          </cell>
          <cell r="D137" t="str">
            <v>งานขุดดินและขนทิ้ง</v>
          </cell>
          <cell r="T137">
            <v>3716</v>
          </cell>
        </row>
        <row r="138">
          <cell r="B138" t="str">
            <v>4.4ก 0+323.38-0+580.38</v>
          </cell>
          <cell r="D138" t="str">
            <v>งานปรับเกลี่ยแต่งและบดอัดคันทางเดิม</v>
          </cell>
          <cell r="T138">
            <v>11344</v>
          </cell>
        </row>
        <row r="139">
          <cell r="B139" t="str">
            <v>4.4ก 0+323.38-0+580.38</v>
          </cell>
          <cell r="D139" t="str">
            <v>งานลูกรังรองพื้นทางบดอัดแน่น</v>
          </cell>
          <cell r="T139">
            <v>90881</v>
          </cell>
        </row>
        <row r="140">
          <cell r="B140" t="str">
            <v>4.4ก 0+323.38-0+580.38</v>
          </cell>
          <cell r="D140" t="str">
            <v xml:space="preserve">งานผิวจราจร ค.ส.ล. หนา 0.20 ม. </v>
          </cell>
          <cell r="T140">
            <v>551920</v>
          </cell>
        </row>
        <row r="141">
          <cell r="B141" t="str">
            <v>4.4ก 0+323.38-0+580.38</v>
          </cell>
          <cell r="D141" t="str">
            <v>งาน EXPANSION JOINT</v>
          </cell>
          <cell r="T141">
            <v>10247</v>
          </cell>
        </row>
        <row r="142">
          <cell r="B142" t="str">
            <v>4.4ก 0+323.38-0+580.38</v>
          </cell>
          <cell r="D142" t="str">
            <v>งาน CONTRACTION JOINT</v>
          </cell>
          <cell r="T142">
            <v>15119</v>
          </cell>
        </row>
        <row r="143">
          <cell r="B143" t="str">
            <v>4.4ก 0+323.38-0+580.38</v>
          </cell>
          <cell r="D143" t="str">
            <v>งาน Dummy joint</v>
          </cell>
          <cell r="T143">
            <v>13181</v>
          </cell>
        </row>
        <row r="144">
          <cell r="B144" t="str">
            <v>4.4ก 0+323.38-0+580.38</v>
          </cell>
          <cell r="D144" t="str">
            <v>งานตีเส้นจราจร</v>
          </cell>
          <cell r="T144">
            <v>18278</v>
          </cell>
        </row>
        <row r="145">
          <cell r="B145" t="str">
            <v>4.4ก 0+323.38-0+580.38</v>
          </cell>
          <cell r="D145" t="str">
            <v>งานจัดการจราจร</v>
          </cell>
          <cell r="T145">
            <v>71808</v>
          </cell>
        </row>
        <row r="146">
          <cell r="D146">
            <v>0</v>
          </cell>
          <cell r="T146">
            <v>0</v>
          </cell>
        </row>
        <row r="147">
          <cell r="D147">
            <v>0</v>
          </cell>
          <cell r="T147">
            <v>0</v>
          </cell>
        </row>
        <row r="148">
          <cell r="D148">
            <v>0</v>
          </cell>
          <cell r="T148">
            <v>0</v>
          </cell>
        </row>
        <row r="149">
          <cell r="D149">
            <v>0</v>
          </cell>
          <cell r="T149">
            <v>0</v>
          </cell>
        </row>
        <row r="150">
          <cell r="D150">
            <v>0</v>
          </cell>
          <cell r="T150">
            <v>0</v>
          </cell>
        </row>
        <row r="151">
          <cell r="D151">
            <v>0</v>
          </cell>
          <cell r="T151">
            <v>41795204</v>
          </cell>
        </row>
        <row r="152">
          <cell r="D152" t="str">
            <v>งานก่อสร้างคันป้องกันน้ำท่วมแบบที่ 4.4 ข : ก่อสร้างเขื่อนคอนกรีตแบบเสาเข็มหลักพร้อม STEEL WATER STOP PANEL / เขื่อนโต๊ะ</v>
          </cell>
          <cell r="T152">
            <v>0</v>
          </cell>
        </row>
        <row r="153">
          <cell r="D153" t="str">
            <v xml:space="preserve">ช่วง กม. </v>
          </cell>
          <cell r="T153">
            <v>0</v>
          </cell>
        </row>
        <row r="154">
          <cell r="D154" t="str">
            <v>ความยาวรวม</v>
          </cell>
          <cell r="T154">
            <v>0</v>
          </cell>
        </row>
        <row r="155">
          <cell r="B155" t="str">
            <v>4.4ข 0+580.38-0+874.38</v>
          </cell>
          <cell r="D155" t="str">
            <v>งานถางป่าปรับพื้นที่</v>
          </cell>
          <cell r="T155">
            <v>5865</v>
          </cell>
        </row>
        <row r="156">
          <cell r="B156" t="str">
            <v>4.4ข 0+580.38-0+874.38</v>
          </cell>
          <cell r="D156" t="str">
            <v>เสาเข็ม ค.อ.ร. ขนาด I - 0.45 x 0.45 x 18.00 ม.</v>
          </cell>
          <cell r="T156">
            <v>19590831</v>
          </cell>
        </row>
        <row r="157">
          <cell r="B157" t="str">
            <v>4.4ข 0+580.38-0+874.38</v>
          </cell>
          <cell r="D157" t="str">
            <v>เสาเข็ม ค.อ.ร. ขนาด 0.35 x 0.35 x 18.00 ม. ตอกตรง</v>
          </cell>
          <cell r="T157">
            <v>3313327</v>
          </cell>
        </row>
        <row r="158">
          <cell r="B158" t="str">
            <v>4.4ข 0+580.38-0+874.38</v>
          </cell>
          <cell r="D158" t="str">
            <v xml:space="preserve">แผ่นกันดินสำเร็จรูปค.ส.ล.ขนาด 1.00 x 1.32 x 0.12  ม. </v>
          </cell>
          <cell r="T158">
            <v>1888268</v>
          </cell>
        </row>
        <row r="159">
          <cell r="B159" t="str">
            <v>4.4ข 0+580.38-0+874.38</v>
          </cell>
          <cell r="D159" t="str">
            <v>พื้นทางเดิน ค.ส.ล.หนา 0.50 ม.</v>
          </cell>
          <cell r="T159">
            <v>3833880</v>
          </cell>
        </row>
        <row r="160">
          <cell r="B160" t="str">
            <v>4.4ข 0+580.38-0+874.38</v>
          </cell>
          <cell r="D160" t="str">
            <v xml:space="preserve">งานกำแพงกั้นน้ำ สูง 0.90 ม. </v>
          </cell>
          <cell r="T160">
            <v>933185</v>
          </cell>
        </row>
        <row r="161">
          <cell r="B161" t="str">
            <v>4.4ข 0+580.38-0+874.38</v>
          </cell>
          <cell r="D161" t="str">
            <v xml:space="preserve">งานรอยต่อเผื่อการขยายตัว </v>
          </cell>
          <cell r="T161">
            <v>65224</v>
          </cell>
        </row>
        <row r="162">
          <cell r="B162" t="str">
            <v>4.4ข 0+580.38-0+874.38</v>
          </cell>
          <cell r="D162" t="str">
            <v xml:space="preserve">งานบันไดท่าน้ำ ค.ส.ล.แบบ ST-1 </v>
          </cell>
          <cell r="T162">
            <v>262182</v>
          </cell>
        </row>
        <row r="163">
          <cell r="B163" t="str">
            <v>4.4ข 0+580.38-0+874.38</v>
          </cell>
          <cell r="D163" t="str">
            <v>งานหินทิ้งหน้าเขื่อน ( รวมค่าลำเลียง )</v>
          </cell>
          <cell r="T163">
            <v>6472259</v>
          </cell>
        </row>
        <row r="164">
          <cell r="B164" t="str">
            <v>4.4ข 0+580.38-0+874.38</v>
          </cell>
          <cell r="D164" t="str">
            <v>งานเรียงหินใหญ่หน้าเขื่อน ( รวมค่าลำเลียง )</v>
          </cell>
          <cell r="T164">
            <v>2471934</v>
          </cell>
        </row>
        <row r="165">
          <cell r="B165" t="str">
            <v>4.4ข 0+580.38-0+874.38</v>
          </cell>
          <cell r="D165" t="str">
            <v>งานดินขุดและขนทิ้ง ( รวมค่าลำเลียง )</v>
          </cell>
          <cell r="T165">
            <v>182583</v>
          </cell>
        </row>
        <row r="166">
          <cell r="B166" t="str">
            <v>4.4ข 0+580.38-0+874.38</v>
          </cell>
          <cell r="D166" t="str">
            <v>งานแผ่นใยสังเคราะห์ หน้าเขื่อน</v>
          </cell>
          <cell r="T166">
            <v>632645</v>
          </cell>
        </row>
        <row r="167">
          <cell r="B167" t="str">
            <v>4.4ข 0+580.38-0+874.38</v>
          </cell>
          <cell r="D167" t="str">
            <v>งานดินถมบดอัดแน่น ( รวมค่าลำเลียง )</v>
          </cell>
          <cell r="T167">
            <v>138653</v>
          </cell>
        </row>
        <row r="168">
          <cell r="B168" t="str">
            <v>4.4ข 0+580.38-0+874.38</v>
          </cell>
          <cell r="D168" t="str">
            <v>งานทรายถมชุ่มน้ำอัดแน่น ( รวมค่าลำเลียง )</v>
          </cell>
          <cell r="T168">
            <v>5040072</v>
          </cell>
        </row>
        <row r="169">
          <cell r="B169" t="str">
            <v>4.4ข 0+580.38-0+874.38</v>
          </cell>
          <cell r="D169" t="str">
            <v>งาน STEEL WATER STOP PANEL ยาว 8.00 ม.</v>
          </cell>
          <cell r="T169">
            <v>10061926</v>
          </cell>
        </row>
        <row r="170">
          <cell r="B170" t="str">
            <v>4.4ข 0+580.38-0+874.38</v>
          </cell>
          <cell r="D170" t="str">
            <v>เหล็ก DB12 เชื่อมติด STEEL WATER STOP PANEL</v>
          </cell>
          <cell r="T170">
            <v>27023</v>
          </cell>
        </row>
        <row r="171">
          <cell r="B171" t="str">
            <v>4.4ข 0+580.38-0+874.38</v>
          </cell>
          <cell r="D171" t="str">
            <v>งานจัดการจราจร</v>
          </cell>
          <cell r="T171">
            <v>1676</v>
          </cell>
        </row>
        <row r="172">
          <cell r="B172" t="str">
            <v>4.4ข 0+580.38-0+874.38</v>
          </cell>
          <cell r="D172" t="str">
            <v>งานรางระบายน้ำค.ส.ล.ตัวยูกว้าง 0.50ม.</v>
          </cell>
          <cell r="T172">
            <v>3136534</v>
          </cell>
        </row>
        <row r="173">
          <cell r="B173" t="str">
            <v>4.4ข 0+580.38-0+874.38</v>
          </cell>
          <cell r="D173" t="str">
            <v>รื้อผิวจราจร ค.ส.ล. เดิมและขนทิ้ง</v>
          </cell>
          <cell r="T173">
            <v>505</v>
          </cell>
        </row>
        <row r="174">
          <cell r="D174">
            <v>0</v>
          </cell>
          <cell r="T174">
            <v>0</v>
          </cell>
        </row>
        <row r="175">
          <cell r="D175">
            <v>0</v>
          </cell>
          <cell r="T175">
            <v>0</v>
          </cell>
        </row>
        <row r="176">
          <cell r="D176">
            <v>0</v>
          </cell>
          <cell r="T176">
            <v>0</v>
          </cell>
        </row>
        <row r="177">
          <cell r="D177">
            <v>0</v>
          </cell>
          <cell r="T177">
            <v>0</v>
          </cell>
        </row>
        <row r="178">
          <cell r="D178">
            <v>0</v>
          </cell>
          <cell r="T178">
            <v>0</v>
          </cell>
        </row>
        <row r="179">
          <cell r="D179">
            <v>0</v>
          </cell>
          <cell r="T179">
            <v>0</v>
          </cell>
        </row>
        <row r="180">
          <cell r="D180">
            <v>0</v>
          </cell>
          <cell r="T180">
            <v>0</v>
          </cell>
        </row>
        <row r="181">
          <cell r="D181">
            <v>0</v>
          </cell>
          <cell r="T181">
            <v>0</v>
          </cell>
        </row>
        <row r="182">
          <cell r="D182">
            <v>0</v>
          </cell>
          <cell r="T182">
            <v>0</v>
          </cell>
        </row>
        <row r="183">
          <cell r="D183">
            <v>0</v>
          </cell>
          <cell r="T183">
            <v>0</v>
          </cell>
        </row>
        <row r="184">
          <cell r="D184">
            <v>0</v>
          </cell>
          <cell r="T184">
            <v>0</v>
          </cell>
        </row>
        <row r="185">
          <cell r="D185">
            <v>0</v>
          </cell>
          <cell r="T185">
            <v>0</v>
          </cell>
        </row>
        <row r="186">
          <cell r="D186">
            <v>0</v>
          </cell>
          <cell r="T186">
            <v>0</v>
          </cell>
        </row>
        <row r="187">
          <cell r="D187">
            <v>0</v>
          </cell>
          <cell r="T187">
            <v>58058572</v>
          </cell>
        </row>
        <row r="188">
          <cell r="D188" t="str">
            <v>งานก่อสร้างคันป้องกันน้ำท่วมแบบที่ 4.6 ข : ก่อสร้างเขื่อนคอนกรีตแบบ STEEL WATER STOP PANEL พร้อมทางเท้า</v>
          </cell>
          <cell r="T188">
            <v>0</v>
          </cell>
        </row>
        <row r="189">
          <cell r="D189" t="str">
            <v xml:space="preserve">ช่วง กม. </v>
          </cell>
          <cell r="T189">
            <v>0</v>
          </cell>
        </row>
        <row r="190">
          <cell r="D190" t="str">
            <v>ความยาวรวม</v>
          </cell>
          <cell r="T190">
            <v>0</v>
          </cell>
        </row>
        <row r="191">
          <cell r="B191" t="str">
            <v>4.6ข 0+880.22-0+884.67</v>
          </cell>
          <cell r="D191" t="str">
            <v>งานดินขุดและขนทิ้ง ( รวมค่าลำเลียง )</v>
          </cell>
          <cell r="T191">
            <v>2798</v>
          </cell>
        </row>
        <row r="192">
          <cell r="B192" t="str">
            <v>4.6ข 0+880.22-0+884.67</v>
          </cell>
          <cell r="D192" t="str">
            <v>งานดินถมบดอัดแน่น ( รวมค่าลำเลียง )</v>
          </cell>
          <cell r="T192">
            <v>9004</v>
          </cell>
        </row>
        <row r="193">
          <cell r="B193" t="str">
            <v>4.6ข 0+880.22-0+884.67</v>
          </cell>
          <cell r="D193" t="str">
            <v>งานเรียงหินใหญ่หน้าเขื่อน ( รวมค่าลำเลียง )</v>
          </cell>
          <cell r="T193">
            <v>3712</v>
          </cell>
        </row>
        <row r="194">
          <cell r="B194" t="str">
            <v>4.6ข 0+880.22-0+884.67</v>
          </cell>
          <cell r="D194" t="str">
            <v>งาน STEEL WATER STOP PANEL ยาว 6.00 ม.</v>
          </cell>
          <cell r="T194">
            <v>116102</v>
          </cell>
        </row>
        <row r="195">
          <cell r="B195" t="str">
            <v>4.6ข 0+880.22-0+884.67</v>
          </cell>
          <cell r="D195" t="str">
            <v>เหล็ก DB12 เชื่อมติด STEEL WATER STOP PANEL</v>
          </cell>
          <cell r="T195">
            <v>440</v>
          </cell>
        </row>
        <row r="196">
          <cell r="B196" t="str">
            <v>4.6ข 0+880.22-0+884.67</v>
          </cell>
          <cell r="D196" t="str">
            <v>คานทับหลัง ค.ส.ล. ขนาด 0.50 x 0.50 ม.</v>
          </cell>
          <cell r="T196">
            <v>11952</v>
          </cell>
        </row>
        <row r="197">
          <cell r="B197" t="str">
            <v>4.6ข 0+880.22-0+884.67</v>
          </cell>
          <cell r="D197" t="str">
            <v>กำแพงกันน้ำ</v>
          </cell>
          <cell r="T197">
            <v>30809</v>
          </cell>
        </row>
        <row r="198">
          <cell r="B198" t="str">
            <v>4.6ข 0+880.22-0+884.67</v>
          </cell>
          <cell r="D198" t="str">
            <v>พื้นทางเท้าปูคอนกรีตบล็อคประสาน</v>
          </cell>
          <cell r="T198">
            <v>0</v>
          </cell>
        </row>
        <row r="199">
          <cell r="D199">
            <v>0</v>
          </cell>
          <cell r="T199">
            <v>0</v>
          </cell>
        </row>
        <row r="200">
          <cell r="D200">
            <v>0</v>
          </cell>
          <cell r="T200">
            <v>0</v>
          </cell>
        </row>
        <row r="201">
          <cell r="D201">
            <v>0</v>
          </cell>
          <cell r="T201">
            <v>0</v>
          </cell>
        </row>
        <row r="202">
          <cell r="D202">
            <v>0</v>
          </cell>
          <cell r="T202">
            <v>0</v>
          </cell>
        </row>
        <row r="203">
          <cell r="D203">
            <v>0</v>
          </cell>
          <cell r="T203">
            <v>0</v>
          </cell>
        </row>
        <row r="204">
          <cell r="D204">
            <v>0</v>
          </cell>
          <cell r="T204">
            <v>0</v>
          </cell>
        </row>
        <row r="205">
          <cell r="D205">
            <v>0</v>
          </cell>
          <cell r="T205">
            <v>174817</v>
          </cell>
        </row>
        <row r="206">
          <cell r="D206" t="str">
            <v>งานก่อสร้างคันป้องกันน้ำท่วมแบบที่ 4.6 ก : ก่อสร้างเขื่อนคอนกรีตแบบ STEEL WATER STOP PANEL พร้อมถนน คสล.</v>
          </cell>
          <cell r="T206">
            <v>0</v>
          </cell>
        </row>
        <row r="207">
          <cell r="D207" t="str">
            <v xml:space="preserve">ช่วง กม. </v>
          </cell>
          <cell r="T207">
            <v>0</v>
          </cell>
        </row>
        <row r="208">
          <cell r="D208" t="str">
            <v>ความยาวรวม</v>
          </cell>
          <cell r="T208">
            <v>0</v>
          </cell>
        </row>
        <row r="209">
          <cell r="B209" t="str">
            <v>4.6ก 1+006.00-1+238.00</v>
          </cell>
          <cell r="D209" t="str">
            <v>งานดินขุดและขนทิ้ง ( รวมค่าลำเลียง )</v>
          </cell>
          <cell r="T209">
            <v>26897</v>
          </cell>
        </row>
        <row r="210">
          <cell r="B210" t="str">
            <v>4.6ก 1+006.00-1+238.00</v>
          </cell>
          <cell r="D210" t="str">
            <v>งานดินถมบดอัดแน่น ( รวมค่าลำเลียง )</v>
          </cell>
          <cell r="T210">
            <v>29235</v>
          </cell>
        </row>
        <row r="211">
          <cell r="B211" t="str">
            <v>4.6ก 1+006.00-1+238.00</v>
          </cell>
          <cell r="D211" t="str">
            <v>รื้อหินเรียงเดิม ( รวมค่าลำเลียง )</v>
          </cell>
          <cell r="T211">
            <v>27841</v>
          </cell>
        </row>
        <row r="212">
          <cell r="B212" t="str">
            <v>4.6ก 1+006.00-1+238.00</v>
          </cell>
          <cell r="D212" t="str">
            <v>งานเรียงหินใหญ่หน้าเขื่อน ( รวมค่าลำเลียง )</v>
          </cell>
          <cell r="T212">
            <v>191389</v>
          </cell>
        </row>
        <row r="213">
          <cell r="B213" t="str">
            <v>4.6ก 1+006.00-1+238.00</v>
          </cell>
          <cell r="D213" t="str">
            <v>งาน STEEL WATER STOP PANEL ยาว 6.00 ม.</v>
          </cell>
          <cell r="T213">
            <v>6011352</v>
          </cell>
        </row>
        <row r="214">
          <cell r="B214" t="str">
            <v>4.6ก 1+006.00-1+238.00</v>
          </cell>
          <cell r="D214" t="str">
            <v>เหล็ก DB12 เชื่อมติด STEEL WATER STOP PANEL</v>
          </cell>
          <cell r="T214">
            <v>21354</v>
          </cell>
        </row>
        <row r="215">
          <cell r="B215" t="str">
            <v>4.6ก 1+006.00-1+238.00</v>
          </cell>
          <cell r="D215" t="str">
            <v>คานทับหลัง ค.ส.ล. ขนาด 0.50 x 0.50 ม.</v>
          </cell>
          <cell r="T215">
            <v>616231</v>
          </cell>
        </row>
        <row r="216">
          <cell r="B216" t="str">
            <v>4.6ก 1+006.00-1+238.00</v>
          </cell>
          <cell r="D216" t="str">
            <v>กำแพงกันน้ำ</v>
          </cell>
          <cell r="T216">
            <v>1588388</v>
          </cell>
        </row>
        <row r="217">
          <cell r="B217" t="str">
            <v>4.6ก 1+006.00-1+238.00</v>
          </cell>
          <cell r="D217" t="str">
            <v xml:space="preserve">งานรอยต่อเผื่อการขยายตัว </v>
          </cell>
          <cell r="T217">
            <v>20882</v>
          </cell>
        </row>
        <row r="218">
          <cell r="D218" t="str">
            <v>งานถนน ค.ส.ล.</v>
          </cell>
          <cell r="T218">
            <v>0</v>
          </cell>
        </row>
        <row r="219">
          <cell r="B219" t="str">
            <v>4.6ก 1+006.00-1+238.00</v>
          </cell>
          <cell r="D219" t="str">
            <v>รื้อผิวจราจร ค.ส.ล. เดิมและขนทิ้ง</v>
          </cell>
          <cell r="T219">
            <v>22338</v>
          </cell>
        </row>
        <row r="220">
          <cell r="B220" t="str">
            <v>4.6ก 1+006.00-1+238.00</v>
          </cell>
          <cell r="D220" t="str">
            <v xml:space="preserve">งานปรับเกลี่ยแต่งและบดอัดคันทางเดิม </v>
          </cell>
          <cell r="T220">
            <v>11624</v>
          </cell>
        </row>
        <row r="221">
          <cell r="B221" t="str">
            <v>4.6ก 1+006.00-1+238.00</v>
          </cell>
          <cell r="D221" t="str">
            <v>งานลูกรังรองพื้นทางบดอัดแน่น</v>
          </cell>
          <cell r="T221">
            <v>91749</v>
          </cell>
        </row>
        <row r="222">
          <cell r="B222" t="str">
            <v>4.6ก 1+006.00-1+238.00</v>
          </cell>
          <cell r="D222" t="str">
            <v xml:space="preserve">งานผิวจราจร ค.ส.ล. หนา 0.20 ม. </v>
          </cell>
          <cell r="T222">
            <v>581270</v>
          </cell>
        </row>
        <row r="223">
          <cell r="B223" t="str">
            <v>4.6ก 1+006.00-1+238.00</v>
          </cell>
          <cell r="D223" t="str">
            <v>งาน EXPANSION JOINT</v>
          </cell>
          <cell r="T223">
            <v>10461</v>
          </cell>
        </row>
        <row r="224">
          <cell r="B224" t="str">
            <v>4.6ก 1+006.00-1+238.00</v>
          </cell>
          <cell r="D224" t="str">
            <v>งาน CONTRACTION JOINT</v>
          </cell>
          <cell r="T224">
            <v>15679</v>
          </cell>
        </row>
        <row r="225">
          <cell r="B225" t="str">
            <v>4.6ก 1+006.00-1+238.00</v>
          </cell>
          <cell r="D225" t="str">
            <v>งาน Dummy joint</v>
          </cell>
          <cell r="T225">
            <v>11899</v>
          </cell>
        </row>
        <row r="226">
          <cell r="B226" t="str">
            <v>4.6ก 1+006.00-1+238.00</v>
          </cell>
          <cell r="D226" t="str">
            <v xml:space="preserve">งานตีเส้นจราจร </v>
          </cell>
          <cell r="T226">
            <v>16500</v>
          </cell>
        </row>
        <row r="227">
          <cell r="B227" t="str">
            <v>4.6ก 1+006.00-1+238.00</v>
          </cell>
          <cell r="D227" t="str">
            <v>งานจัดการจราจร</v>
          </cell>
          <cell r="T227">
            <v>64823</v>
          </cell>
        </row>
        <row r="228">
          <cell r="D228">
            <v>0</v>
          </cell>
          <cell r="T228">
            <v>0</v>
          </cell>
        </row>
        <row r="229">
          <cell r="D229">
            <v>0</v>
          </cell>
          <cell r="T229">
            <v>0</v>
          </cell>
        </row>
        <row r="230">
          <cell r="D230">
            <v>0</v>
          </cell>
          <cell r="T230">
            <v>0</v>
          </cell>
        </row>
        <row r="231">
          <cell r="D231">
            <v>0</v>
          </cell>
          <cell r="T231">
            <v>0</v>
          </cell>
        </row>
        <row r="232">
          <cell r="D232">
            <v>0</v>
          </cell>
          <cell r="T232">
            <v>0</v>
          </cell>
        </row>
        <row r="233">
          <cell r="D233">
            <v>0</v>
          </cell>
          <cell r="T233">
            <v>0</v>
          </cell>
        </row>
        <row r="234">
          <cell r="D234">
            <v>0</v>
          </cell>
          <cell r="T234">
            <v>0</v>
          </cell>
        </row>
        <row r="235">
          <cell r="D235">
            <v>0</v>
          </cell>
          <cell r="T235">
            <v>0</v>
          </cell>
        </row>
        <row r="236">
          <cell r="D236">
            <v>0</v>
          </cell>
          <cell r="T236">
            <v>0</v>
          </cell>
        </row>
        <row r="237">
          <cell r="D237">
            <v>0</v>
          </cell>
          <cell r="T237">
            <v>0</v>
          </cell>
        </row>
        <row r="238">
          <cell r="D238">
            <v>0</v>
          </cell>
          <cell r="T238">
            <v>0</v>
          </cell>
        </row>
        <row r="239">
          <cell r="D239">
            <v>0</v>
          </cell>
          <cell r="T239">
            <v>0</v>
          </cell>
        </row>
        <row r="240">
          <cell r="D240">
            <v>0</v>
          </cell>
          <cell r="T240">
            <v>0</v>
          </cell>
        </row>
        <row r="241">
          <cell r="D241">
            <v>0</v>
          </cell>
          <cell r="T241">
            <v>9359912</v>
          </cell>
        </row>
        <row r="242">
          <cell r="D242" t="str">
            <v>งานก่อสร้างคันป้องกันน้ำท่วมแบบที่ 4.7 ข : ก่อสร้างเขื่อนคอนกรีตแบบเสาเข็มหลักพร้อม STEEL WATER STOP PANEL / เขื่อนโต๊ะ</v>
          </cell>
          <cell r="T242">
            <v>0</v>
          </cell>
        </row>
        <row r="243">
          <cell r="D243" t="str">
            <v xml:space="preserve">ช่วง กม. </v>
          </cell>
          <cell r="T243">
            <v>0</v>
          </cell>
        </row>
        <row r="244">
          <cell r="D244" t="str">
            <v>ความยาวรวม</v>
          </cell>
          <cell r="T244">
            <v>0</v>
          </cell>
        </row>
        <row r="245">
          <cell r="B245" t="str">
            <v>4.7ข 1+653.00-1+762.00</v>
          </cell>
          <cell r="D245" t="str">
            <v>งานถางป่าปรับพื้นที่</v>
          </cell>
          <cell r="T245">
            <v>2174</v>
          </cell>
        </row>
        <row r="246">
          <cell r="B246" t="str">
            <v>4.7ข 1+653.00-1+762.00</v>
          </cell>
          <cell r="D246" t="str">
            <v xml:space="preserve">เสาเข็ม ค.อ.ร. ขนาด I - 0.50 x 0.50 x 17.00 ม. </v>
          </cell>
          <cell r="T246">
            <v>3562696</v>
          </cell>
        </row>
        <row r="247">
          <cell r="B247" t="str">
            <v>4.7ข 1+653.00-1+762.00</v>
          </cell>
          <cell r="D247" t="str">
            <v>เสาเข็ม ค.อ.ร. ขนาด 0.30 x 0.30 x 17.00 ม. ตอกเอียง</v>
          </cell>
          <cell r="T247">
            <v>2077110</v>
          </cell>
        </row>
        <row r="248">
          <cell r="B248" t="str">
            <v>4.7ข 1+653.00-1+762.00</v>
          </cell>
          <cell r="D248" t="str">
            <v>เสาเข็ม ค.อ.ร. ขนาด 0.30 x 0.30 x 15.00 ม. ตอกตรง</v>
          </cell>
          <cell r="T248">
            <v>1589150</v>
          </cell>
        </row>
        <row r="249">
          <cell r="B249" t="str">
            <v>4.7ข 1+653.00-1+762.00</v>
          </cell>
          <cell r="D249" t="str">
            <v xml:space="preserve">แผ่นกันดินสำเร็จรูปค.ส.ล.ขนาด 0.875 x 0.67 x 0.12 ม. </v>
          </cell>
          <cell r="T249">
            <v>216644</v>
          </cell>
        </row>
        <row r="250">
          <cell r="B250" t="str">
            <v>4.7ข 1+653.00-1+762.00</v>
          </cell>
          <cell r="D250" t="str">
            <v>คานทับหลัง ค.ส.ล. BC1 (ระดับ+5.50)</v>
          </cell>
          <cell r="T250">
            <v>711326</v>
          </cell>
        </row>
        <row r="251">
          <cell r="B251" t="str">
            <v>4.7ข 1+653.00-1+762.00</v>
          </cell>
          <cell r="D251" t="str">
            <v>คานทับหลัง ค.ส.ล. B2 (ระดับ+5.50และ+7.45)</v>
          </cell>
          <cell r="T251">
            <v>661409</v>
          </cell>
        </row>
        <row r="252">
          <cell r="B252" t="str">
            <v>4.7ข 1+653.00-1+762.00</v>
          </cell>
          <cell r="D252" t="str">
            <v>พื้นทางเท้าปูบล็อคประสาน (ระดับ+5.50)</v>
          </cell>
          <cell r="T252">
            <v>252827</v>
          </cell>
        </row>
        <row r="253">
          <cell r="B253" t="str">
            <v>4.7ข 1+653.00-1+762.00</v>
          </cell>
          <cell r="D253" t="str">
            <v>คานทับหลัง ค.ส.ล. B3 (ระดับ+7.45)</v>
          </cell>
          <cell r="T253">
            <v>768731</v>
          </cell>
        </row>
        <row r="254">
          <cell r="B254" t="str">
            <v>4.7ข 1+653.00-1+762.00</v>
          </cell>
          <cell r="D254" t="str">
            <v>คาน ค.ส.ล. B4 รัดหัวเสาเข็ม</v>
          </cell>
          <cell r="T254">
            <v>132595</v>
          </cell>
        </row>
        <row r="255">
          <cell r="B255" t="str">
            <v>4.7ข 1+653.00-1+762.00</v>
          </cell>
          <cell r="D255" t="str">
            <v>คานรัดหัวเสาเข็ม ค.ส.ล. B1 (ระดับ+7.45)</v>
          </cell>
          <cell r="T255">
            <v>76937</v>
          </cell>
        </row>
        <row r="256">
          <cell r="B256" t="str">
            <v>4.7ข 1+653.00-1+762.00</v>
          </cell>
          <cell r="D256" t="str">
            <v>พื้นทางเท้าปูบล็อคประสาน (ระดับ +7.45)</v>
          </cell>
          <cell r="T256">
            <v>127289</v>
          </cell>
        </row>
        <row r="257">
          <cell r="B257" t="str">
            <v>4.7ข 1+653.00-1+762.00</v>
          </cell>
          <cell r="D257" t="str">
            <v>พื้นบันได ค.ส.ล. หน้าเขื่อน</v>
          </cell>
          <cell r="T257">
            <v>801178</v>
          </cell>
        </row>
        <row r="258">
          <cell r="B258" t="str">
            <v>4.7ข 1+653.00-1+762.00</v>
          </cell>
          <cell r="D258" t="str">
            <v xml:space="preserve">งานกำแพงกั้นน้ำ สูง 1.10 ม. </v>
          </cell>
          <cell r="T258">
            <v>313233</v>
          </cell>
        </row>
        <row r="259">
          <cell r="B259" t="str">
            <v>4.7ข 1+653.00-1+762.00</v>
          </cell>
          <cell r="D259" t="str">
            <v xml:space="preserve">งานรอยต่อเผื่อการขยายตัว </v>
          </cell>
          <cell r="T259">
            <v>13944</v>
          </cell>
        </row>
        <row r="260">
          <cell r="B260" t="str">
            <v>4.7ข 1+653.00-1+762.00</v>
          </cell>
          <cell r="D260" t="str">
            <v xml:space="preserve">งานวางท่อระบายน้ำ พีวีซี. ขนาด ศก.0.20 ม. </v>
          </cell>
          <cell r="T260">
            <v>95276</v>
          </cell>
        </row>
        <row r="261">
          <cell r="B261" t="str">
            <v>4.7ข 1+653.00-1+762.00</v>
          </cell>
          <cell r="D261" t="str">
            <v>พื้น ค.ส.ล.</v>
          </cell>
          <cell r="T261">
            <v>5667</v>
          </cell>
        </row>
        <row r="262">
          <cell r="B262" t="str">
            <v>4.7ข 1+653.00-1+762.00</v>
          </cell>
          <cell r="D262" t="str">
            <v xml:space="preserve">งานบ่อพัก ค.ส.ล. </v>
          </cell>
          <cell r="T262">
            <v>26275</v>
          </cell>
        </row>
        <row r="263">
          <cell r="B263" t="str">
            <v>4.7ข 1+653.00-1+762.00</v>
          </cell>
          <cell r="D263" t="str">
            <v>ราวกันตก (ระดับ+5.50)</v>
          </cell>
          <cell r="T263">
            <v>146008</v>
          </cell>
        </row>
        <row r="264">
          <cell r="B264" t="str">
            <v>4.7ข 1+653.00-1+762.00</v>
          </cell>
          <cell r="D264" t="str">
            <v>งาน STEEL WATER STOP PANEL ยาว 6.00 ม.</v>
          </cell>
          <cell r="T264">
            <v>2812258</v>
          </cell>
        </row>
        <row r="265">
          <cell r="B265" t="str">
            <v>4.7ข 1+653.00-1+762.00</v>
          </cell>
          <cell r="D265" t="str">
            <v>เหล็ก DB12 เชื่อมติด STEEL WATER STOP PANEL</v>
          </cell>
          <cell r="T265">
            <v>10015</v>
          </cell>
        </row>
        <row r="266">
          <cell r="B266" t="str">
            <v>4.7ข 1+653.00-1+762.00</v>
          </cell>
          <cell r="D266" t="str">
            <v xml:space="preserve">งานหินทิ้งหน้าเขื่อน </v>
          </cell>
          <cell r="T266">
            <v>3234779</v>
          </cell>
        </row>
        <row r="267">
          <cell r="B267" t="str">
            <v>4.7ข 1+653.00-1+762.00</v>
          </cell>
          <cell r="D267" t="str">
            <v>งานขุดดินและขนทิ้ง</v>
          </cell>
          <cell r="T267">
            <v>196051</v>
          </cell>
        </row>
        <row r="268">
          <cell r="B268" t="str">
            <v>4.7ข 1+653.00-1+762.00</v>
          </cell>
          <cell r="D268" t="str">
            <v xml:space="preserve">งานดินถมบดอัดแน่น </v>
          </cell>
          <cell r="T268">
            <v>259782</v>
          </cell>
        </row>
        <row r="269">
          <cell r="B269" t="str">
            <v>4.7ข 1+653.00-1+762.00</v>
          </cell>
          <cell r="D269" t="str">
            <v>งานทรายถมชุ่มน้ำอัดแน่น</v>
          </cell>
          <cell r="T269">
            <v>290729</v>
          </cell>
        </row>
        <row r="270">
          <cell r="B270" t="str">
            <v>4.7ข 1+653.00-1+762.00</v>
          </cell>
          <cell r="D270" t="str">
            <v>แผ่นใยสังเคราะห์</v>
          </cell>
          <cell r="T270">
            <v>47500</v>
          </cell>
        </row>
        <row r="271">
          <cell r="B271" t="str">
            <v>4.7ข 1+653.00-1+762.00</v>
          </cell>
          <cell r="D271" t="str">
            <v>ปลูกหญ้า</v>
          </cell>
          <cell r="T271">
            <v>15122</v>
          </cell>
        </row>
        <row r="272">
          <cell r="B272" t="str">
            <v>4.7ข 1+653.00-1+762.00</v>
          </cell>
          <cell r="D272" t="str">
            <v>พื้นพิมพ์ลาย ค.ส.ล.</v>
          </cell>
          <cell r="T272">
            <v>0</v>
          </cell>
        </row>
        <row r="273">
          <cell r="B273" t="str">
            <v>4.7ข 1+653.00-1+762.00</v>
          </cell>
          <cell r="D273" t="str">
            <v>กล่องลวดตาข่ายแมทเทรสขนาด 2.00 x 6.00 x 0.30 ม. พร้อมบรรจุหิน</v>
          </cell>
          <cell r="T273">
            <v>1262184</v>
          </cell>
        </row>
        <row r="274">
          <cell r="D274">
            <v>0</v>
          </cell>
          <cell r="T274">
            <v>0</v>
          </cell>
        </row>
        <row r="275">
          <cell r="D275">
            <v>0</v>
          </cell>
          <cell r="T275">
            <v>0</v>
          </cell>
        </row>
        <row r="276">
          <cell r="D276">
            <v>0</v>
          </cell>
          <cell r="T276">
            <v>0</v>
          </cell>
        </row>
        <row r="277">
          <cell r="D277">
            <v>0</v>
          </cell>
          <cell r="T277">
            <v>19708889</v>
          </cell>
        </row>
        <row r="278">
          <cell r="D278" t="str">
            <v>งานก่อสร้างคันป้องกันน้ำท่วมแบบที่ 4.7 ก : ก่อสร้างเขื่อนคอนกรีตแบบเสาเข็มหลักพร้อม STEEL WATER STOP PANEL / เขื่อนโต๊ะ</v>
          </cell>
          <cell r="T278">
            <v>0</v>
          </cell>
        </row>
        <row r="279">
          <cell r="D279" t="str">
            <v xml:space="preserve">ช่วง กม. </v>
          </cell>
          <cell r="T279">
            <v>0</v>
          </cell>
        </row>
        <row r="280">
          <cell r="D280" t="str">
            <v>ความยาวรวม</v>
          </cell>
          <cell r="T280">
            <v>0</v>
          </cell>
        </row>
        <row r="281">
          <cell r="B281" t="str">
            <v>4.7ก 1+762.00-1+918.00</v>
          </cell>
          <cell r="D281" t="str">
            <v>งานกำแพงค.ส.ล.สูง 0.45ม. ต่อจากโครงสร้างเดิม</v>
          </cell>
          <cell r="T281">
            <v>698343</v>
          </cell>
        </row>
        <row r="282">
          <cell r="B282" t="str">
            <v>4.7ก 1+762.00-1+918.00</v>
          </cell>
          <cell r="D282" t="str">
            <v>งานแผ่นยางบวมน้ำกว้าง2.5ซม.</v>
          </cell>
          <cell r="T282">
            <v>24648</v>
          </cell>
        </row>
        <row r="283">
          <cell r="B283" t="str">
            <v>4.7ก 1+762.00-1+918.00</v>
          </cell>
          <cell r="D283" t="str">
            <v>รื้อทางเท้าปูบล็อคประสานเดิม</v>
          </cell>
          <cell r="T283">
            <v>0</v>
          </cell>
        </row>
        <row r="284">
          <cell r="B284" t="str">
            <v>4.7ก 1+762.00-1+918.00</v>
          </cell>
          <cell r="D284" t="str">
            <v xml:space="preserve">งานกำแพงกั้นน้ำ สูง 1.10 ม. </v>
          </cell>
          <cell r="T284">
            <v>0</v>
          </cell>
        </row>
        <row r="285">
          <cell r="B285" t="str">
            <v>4.7ก 1+762.00-1+918.00</v>
          </cell>
          <cell r="D285" t="str">
            <v>พื้นทางเท้าค.ส.ล.</v>
          </cell>
          <cell r="T285">
            <v>0</v>
          </cell>
        </row>
        <row r="286">
          <cell r="B286" t="str">
            <v>4.7ก 1+762.00-1+918.00</v>
          </cell>
          <cell r="D286" t="str">
            <v xml:space="preserve">งานรอยต่อเผื่อการขยายตัว </v>
          </cell>
          <cell r="T286">
            <v>0</v>
          </cell>
        </row>
        <row r="287">
          <cell r="B287" t="str">
            <v>4.7ก 1+762.00-1+918.00</v>
          </cell>
          <cell r="D287" t="str">
            <v>พื้นพิมพ์ลาย ค.ส.ล.</v>
          </cell>
          <cell r="T287">
            <v>0</v>
          </cell>
        </row>
        <row r="288">
          <cell r="B288" t="str">
            <v>4.7ก 1+762.00-1+918.00</v>
          </cell>
          <cell r="D288" t="str">
            <v>แผ่นยางบวมน้ำ ขนาด 2.5 ซม.</v>
          </cell>
          <cell r="T288">
            <v>0</v>
          </cell>
        </row>
        <row r="289">
          <cell r="D289">
            <v>0</v>
          </cell>
          <cell r="T289">
            <v>0</v>
          </cell>
        </row>
        <row r="290">
          <cell r="D290">
            <v>0</v>
          </cell>
          <cell r="T290">
            <v>0</v>
          </cell>
        </row>
        <row r="291">
          <cell r="D291">
            <v>0</v>
          </cell>
          <cell r="T291">
            <v>0</v>
          </cell>
        </row>
        <row r="292">
          <cell r="D292">
            <v>0</v>
          </cell>
          <cell r="T292">
            <v>0</v>
          </cell>
        </row>
        <row r="293">
          <cell r="D293">
            <v>0</v>
          </cell>
          <cell r="T293">
            <v>0</v>
          </cell>
        </row>
        <row r="294">
          <cell r="D294">
            <v>0</v>
          </cell>
          <cell r="T294">
            <v>0</v>
          </cell>
        </row>
        <row r="295">
          <cell r="D295">
            <v>0</v>
          </cell>
          <cell r="T295">
            <v>722991</v>
          </cell>
        </row>
        <row r="296">
          <cell r="D296" t="str">
            <v>งานก่อสร้างคันป้องกันน้ำท่วมแบบที่ 4.7 ข : ก่อสร้างเขื่อนคอนกรีตแบบเสาเข็มหลักพร้อม STEEL WATER STOP PANEL / เขื่อนโต๊ะ</v>
          </cell>
          <cell r="T296">
            <v>0</v>
          </cell>
        </row>
        <row r="297">
          <cell r="D297" t="str">
            <v xml:space="preserve">ช่วง กม. </v>
          </cell>
          <cell r="T297">
            <v>0</v>
          </cell>
        </row>
        <row r="298">
          <cell r="D298" t="str">
            <v>ความยาวรวม</v>
          </cell>
          <cell r="T298">
            <v>0</v>
          </cell>
        </row>
        <row r="299">
          <cell r="B299" t="str">
            <v>4.7ข 1+918.00-2+075.00</v>
          </cell>
          <cell r="D299" t="str">
            <v>งานถางป่าปรับพื้นที่</v>
          </cell>
          <cell r="T299">
            <v>3132</v>
          </cell>
        </row>
        <row r="300">
          <cell r="B300" t="str">
            <v>4.7ข 1+918.00-2+075.00</v>
          </cell>
          <cell r="D300" t="str">
            <v xml:space="preserve">เสาเข็ม ค.อ.ร. ขนาด I - 0.50 x 0.50 x 17.00 ม. </v>
          </cell>
          <cell r="T300">
            <v>5139111</v>
          </cell>
        </row>
        <row r="301">
          <cell r="B301" t="str">
            <v>4.7ข 1+918.00-2+075.00</v>
          </cell>
          <cell r="D301" t="str">
            <v>เสาเข็ม ค.อ.ร. ขนาด 0.30 x 0.30 x 17.00 ม. ตอกเอียง</v>
          </cell>
          <cell r="T301">
            <v>2996186</v>
          </cell>
        </row>
        <row r="302">
          <cell r="B302" t="str">
            <v>4.7ข 1+918.00-2+075.00</v>
          </cell>
          <cell r="D302" t="str">
            <v>เสาเข็ม ค.อ.ร. ขนาด 0.30 x 0.30 x 15.00 ม. ตอกตรง</v>
          </cell>
          <cell r="T302">
            <v>2284403</v>
          </cell>
        </row>
        <row r="303">
          <cell r="B303" t="str">
            <v>4.7ข 1+918.00-2+075.00</v>
          </cell>
          <cell r="D303" t="str">
            <v xml:space="preserve">แผ่นกันดินสำเร็จรูปค.ส.ล.ขนาด 0.875 x 0.67 x 0.12 ม. </v>
          </cell>
          <cell r="T303">
            <v>312046</v>
          </cell>
        </row>
        <row r="304">
          <cell r="B304" t="str">
            <v>4.7ข 1+918.00-2+075.00</v>
          </cell>
          <cell r="D304" t="str">
            <v>คานทับหลัง ค.ส.ล. BC1 (ระดับ+5.50)</v>
          </cell>
          <cell r="T304">
            <v>1024571</v>
          </cell>
        </row>
        <row r="305">
          <cell r="B305" t="str">
            <v>4.7ข 1+918.00-2+075.00</v>
          </cell>
          <cell r="D305" t="str">
            <v>คานทับหลัง ค.ส.ล. B2 (ระดับ+5.50และ+7.45)</v>
          </cell>
          <cell r="T305">
            <v>952672</v>
          </cell>
        </row>
        <row r="306">
          <cell r="B306" t="str">
            <v>4.7ข 1+918.00-2+075.00</v>
          </cell>
          <cell r="D306" t="str">
            <v>พื้นทางเท้าปูบล็อคประสาน (ระดับ+5.50)</v>
          </cell>
          <cell r="T306">
            <v>364157</v>
          </cell>
        </row>
        <row r="307">
          <cell r="B307" t="str">
            <v>4.7ข 1+918.00-2+075.00</v>
          </cell>
          <cell r="D307" t="str">
            <v>คานทับหลัง ค.ส.ล. B3 (ระดับ+7.45)</v>
          </cell>
          <cell r="T307">
            <v>1107255</v>
          </cell>
        </row>
        <row r="308">
          <cell r="B308" t="str">
            <v>4.7ข 1+918.00-2+075.00</v>
          </cell>
          <cell r="D308" t="str">
            <v>คาน ค.ส.ล. B4 รัดหัวเสาเข็ม</v>
          </cell>
          <cell r="T308">
            <v>190606</v>
          </cell>
        </row>
        <row r="309">
          <cell r="B309" t="str">
            <v>4.7ข 1+918.00-2+075.00</v>
          </cell>
          <cell r="D309" t="str">
            <v>คานรัดหัวเสาเข็ม ค.ส.ล. B1 (ระดับ+7.45)</v>
          </cell>
          <cell r="T309">
            <v>110597</v>
          </cell>
        </row>
        <row r="310">
          <cell r="B310" t="str">
            <v>4.7ข 1+918.00-2+075.00</v>
          </cell>
          <cell r="D310" t="str">
            <v>พื้นทางเท้าปูบล็อคประสาน  (ระดับ +7.45)</v>
          </cell>
          <cell r="T310">
            <v>183343</v>
          </cell>
        </row>
        <row r="311">
          <cell r="B311" t="str">
            <v>4.7ข 1+918.00-2+075.00</v>
          </cell>
          <cell r="D311" t="str">
            <v>พื้นบันได ค.ส.ล. หน้าเขื่อน</v>
          </cell>
          <cell r="T311">
            <v>1153990</v>
          </cell>
        </row>
        <row r="312">
          <cell r="B312" t="str">
            <v>4.7ข 1+918.00-2+075.00</v>
          </cell>
          <cell r="D312" t="str">
            <v xml:space="preserve">งานกำแพงกั้นน้ำ สูง 1.10 ม. </v>
          </cell>
          <cell r="T312">
            <v>451170</v>
          </cell>
        </row>
        <row r="313">
          <cell r="B313" t="str">
            <v>4.7ข 1+918.00-2+075.00</v>
          </cell>
          <cell r="D313" t="str">
            <v xml:space="preserve">งานรอยต่อเผื่อการขยายตัว </v>
          </cell>
          <cell r="T313">
            <v>23241</v>
          </cell>
        </row>
        <row r="314">
          <cell r="B314" t="str">
            <v>4.7ข 1+918.00-2+075.00</v>
          </cell>
          <cell r="D314" t="str">
            <v xml:space="preserve">งานวางท่อระบายน้ำ พีวีซี. ขนาด ศก.0.20 ม. </v>
          </cell>
          <cell r="T314">
            <v>137621</v>
          </cell>
        </row>
        <row r="315">
          <cell r="B315" t="str">
            <v>4.7ข 1+918.00-2+075.00</v>
          </cell>
          <cell r="D315" t="str">
            <v>พื้น ค.ส.ล.</v>
          </cell>
          <cell r="T315">
            <v>8186</v>
          </cell>
        </row>
        <row r="316">
          <cell r="B316" t="str">
            <v>4.7ข 1+918.00-2+075.00</v>
          </cell>
          <cell r="D316" t="str">
            <v xml:space="preserve">งานบ่อพัก ค.ส.ล. </v>
          </cell>
          <cell r="T316">
            <v>37953</v>
          </cell>
        </row>
        <row r="317">
          <cell r="B317" t="str">
            <v>4.7ข 1+918.00-2+075.00</v>
          </cell>
          <cell r="D317" t="str">
            <v>ราวกันตก (ระดับ+5.50)</v>
          </cell>
          <cell r="T317">
            <v>206421</v>
          </cell>
        </row>
        <row r="318">
          <cell r="B318" t="str">
            <v>4.7ข 1+918.00-2+075.00</v>
          </cell>
          <cell r="D318" t="str">
            <v>งาน STEEL WATER STOP PANEL ยาว 6.00 ม.</v>
          </cell>
          <cell r="T318">
            <v>4050684</v>
          </cell>
        </row>
        <row r="319">
          <cell r="B319" t="str">
            <v>4.7ข 1+918.00-2+075.00</v>
          </cell>
          <cell r="D319" t="str">
            <v>เหล็ก DB12 เชื่อมติด STEEL WATER STOP PANEL</v>
          </cell>
          <cell r="T319">
            <v>14425</v>
          </cell>
        </row>
        <row r="320">
          <cell r="B320" t="str">
            <v>4.7ข 1+918.00-2+075.00</v>
          </cell>
          <cell r="D320" t="str">
            <v xml:space="preserve">งานหินทิ้งหน้าเขื่อน </v>
          </cell>
          <cell r="T320">
            <v>5414857</v>
          </cell>
        </row>
        <row r="321">
          <cell r="B321" t="str">
            <v>4.7ข 1+918.00-2+075.00</v>
          </cell>
          <cell r="D321" t="str">
            <v>งานขุดดินและขนทิ้ง</v>
          </cell>
          <cell r="T321">
            <v>155782</v>
          </cell>
        </row>
        <row r="322">
          <cell r="B322" t="str">
            <v>4.7ข 1+918.00-2+075.00</v>
          </cell>
          <cell r="D322" t="str">
            <v xml:space="preserve">งานดินถมบดอัดแน่น </v>
          </cell>
          <cell r="T322">
            <v>374181</v>
          </cell>
        </row>
        <row r="323">
          <cell r="B323" t="str">
            <v>4.7ข 1+918.00-2+075.00</v>
          </cell>
          <cell r="D323" t="str">
            <v>งานทรายถมชุ่มน้ำอัดแน่น</v>
          </cell>
          <cell r="T323">
            <v>426172</v>
          </cell>
        </row>
        <row r="324">
          <cell r="B324" t="str">
            <v>4.7ข 1+918.00-2+075.00</v>
          </cell>
          <cell r="D324" t="str">
            <v>แผ่นใยสังเคราะห์</v>
          </cell>
          <cell r="T324">
            <v>68418</v>
          </cell>
        </row>
        <row r="325">
          <cell r="B325" t="str">
            <v>4.7ข 1+918.00-2+075.00</v>
          </cell>
          <cell r="D325" t="str">
            <v>ปลูกหญ้า</v>
          </cell>
          <cell r="T325">
            <v>21782</v>
          </cell>
        </row>
        <row r="326">
          <cell r="B326" t="str">
            <v>4.7ข 1+918.00-2+075.00</v>
          </cell>
          <cell r="D326" t="str">
            <v>พื้นทางเท้าปูบล็อคประสาน (ระดับ+7.45)</v>
          </cell>
          <cell r="T326">
            <v>0</v>
          </cell>
        </row>
        <row r="327">
          <cell r="B327" t="str">
            <v>4.7ข 1+918.00-2+075.00</v>
          </cell>
          <cell r="D327" t="str">
            <v>กล่องลวดตาข่ายแมทเทรสขนาด 2.00 x 6.00 x 0.30 ม. พร้อมบรรจุหิน</v>
          </cell>
          <cell r="T327">
            <v>1812956</v>
          </cell>
        </row>
        <row r="328">
          <cell r="B328" t="str">
            <v>4.7ข 1+918.00-2+075.00</v>
          </cell>
          <cell r="D328" t="str">
            <v xml:space="preserve">งานบันไดท่าน้ำ ค.ส.ล.แบบ ST-1 </v>
          </cell>
          <cell r="T328">
            <v>262182</v>
          </cell>
        </row>
        <row r="329">
          <cell r="B329" t="str">
            <v>4.7ข 1+918.00-2+075.00</v>
          </cell>
          <cell r="D329" t="str">
            <v>รื้อย้ายศาลาท่าน้ำเดิม</v>
          </cell>
          <cell r="T329">
            <v>91592</v>
          </cell>
        </row>
        <row r="330">
          <cell r="D330">
            <v>0</v>
          </cell>
          <cell r="T330">
            <v>0</v>
          </cell>
        </row>
        <row r="331">
          <cell r="D331">
            <v>0</v>
          </cell>
          <cell r="T331">
            <v>29379692</v>
          </cell>
        </row>
        <row r="332">
          <cell r="D332" t="str">
            <v>งานก่อสร้างคันป้องกันน้ำท่วมแบบที่ 4.4 ก : ก่อสร้างเขื่อนคอนกรีตแบบเสาเข็มหลักพร้อม STEEL WATER STOP PANEL / เขื่อนโต๊ะ</v>
          </cell>
          <cell r="T332">
            <v>0</v>
          </cell>
        </row>
        <row r="333">
          <cell r="D333" t="str">
            <v xml:space="preserve">ช่วง กม. </v>
          </cell>
          <cell r="T333">
            <v>0</v>
          </cell>
        </row>
        <row r="334">
          <cell r="D334" t="str">
            <v>ความยาวรวม</v>
          </cell>
          <cell r="T334">
            <v>0</v>
          </cell>
        </row>
        <row r="335">
          <cell r="B335" t="str">
            <v>4.4ก 2+075.00-2+351.00</v>
          </cell>
          <cell r="D335" t="str">
            <v>งานถางป่าปรับพื้นที่</v>
          </cell>
          <cell r="T335">
            <v>5506</v>
          </cell>
        </row>
        <row r="336">
          <cell r="B336" t="str">
            <v>4.4ก 2+075.00-2+351.00</v>
          </cell>
          <cell r="D336" t="str">
            <v>เสาเข็ม ค.อ.ร. ขนาด I - 0.45 x 0.45 x 18.00 ม.</v>
          </cell>
          <cell r="T336">
            <v>9132924</v>
          </cell>
        </row>
        <row r="337">
          <cell r="B337" t="str">
            <v>4.4ก 2+075.00-2+351.00</v>
          </cell>
          <cell r="D337" t="str">
            <v>เสาเข็ม ค.อ.ร. ขนาด 0.35 x 0.35 x 18.00 ม. ตอกเอียง</v>
          </cell>
          <cell r="T337">
            <v>5502439</v>
          </cell>
        </row>
        <row r="338">
          <cell r="B338" t="str">
            <v>4.4ก 2+075.00-2+351.00</v>
          </cell>
          <cell r="D338" t="str">
            <v>เสาเข็ม ค.อ.ร. ขนาด 0.35 x 0.35 x 18.00 ม. ตอกตรง</v>
          </cell>
          <cell r="T338">
            <v>3116774</v>
          </cell>
        </row>
        <row r="339">
          <cell r="B339" t="str">
            <v>4.4ก 2+075.00-2+351.00</v>
          </cell>
          <cell r="D339" t="str">
            <v xml:space="preserve">แผ่นกันดินสำเร็จรูปค.ส.ล.ขนาด 1.00 x 1.32 x 0.12 ม. </v>
          </cell>
          <cell r="T339">
            <v>877038</v>
          </cell>
        </row>
        <row r="340">
          <cell r="B340" t="str">
            <v>4.4ก 2+075.00-2+351.00</v>
          </cell>
          <cell r="D340" t="str">
            <v>พื้นทางเดิน ค.ส.ล. หนา 0.50 ม.</v>
          </cell>
          <cell r="T340">
            <v>3520156</v>
          </cell>
        </row>
        <row r="341">
          <cell r="B341" t="str">
            <v>4.4ก 2+075.00-2+351.00</v>
          </cell>
          <cell r="D341" t="str">
            <v xml:space="preserve">งานกำแพงกั้นน้ำ สูง 0.90 ม. </v>
          </cell>
          <cell r="T341">
            <v>872355</v>
          </cell>
        </row>
        <row r="342">
          <cell r="B342" t="str">
            <v>4.4ก 2+075.00-2+351.00</v>
          </cell>
          <cell r="D342" t="str">
            <v xml:space="preserve">งานรอยต่อเผื่อการขยายตัว </v>
          </cell>
          <cell r="T342">
            <v>63370</v>
          </cell>
        </row>
        <row r="343">
          <cell r="B343" t="str">
            <v>4.4ก 2+075.00-2+351.00</v>
          </cell>
          <cell r="D343" t="str">
            <v xml:space="preserve">งานวางท่อระบายน้ำ ค.ส.ล. ขนาด Dia  0.80 ม. </v>
          </cell>
          <cell r="T343">
            <v>1363873</v>
          </cell>
        </row>
        <row r="344">
          <cell r="B344" t="str">
            <v>4.4ก 2+075.00-2+351.00</v>
          </cell>
          <cell r="D344" t="str">
            <v>งานบ่อพัก ค.ส.ล. ( ท่อ Dia. 0.80 ม. ) ฝา ค.ส.ล.</v>
          </cell>
          <cell r="T344">
            <v>1856844</v>
          </cell>
        </row>
        <row r="345">
          <cell r="B345" t="str">
            <v>4.4ก 2+075.00-2+351.00</v>
          </cell>
          <cell r="D345" t="str">
            <v>งานบ่อรับน้ำ ค.ส.ล. พร้อมท่อ พีวีซี.  เชื่อมต่อบ่อพัก บ่อเว้นบ่อ</v>
          </cell>
          <cell r="T345">
            <v>125435</v>
          </cell>
        </row>
        <row r="346">
          <cell r="B346" t="str">
            <v>4.4ก 2+075.00-2+351.00</v>
          </cell>
          <cell r="D346" t="str">
            <v xml:space="preserve">งานบันไดท่าน้ำ ค.ส.ล.แบบ ST-1 </v>
          </cell>
          <cell r="T346">
            <v>262182</v>
          </cell>
        </row>
        <row r="347">
          <cell r="B347" t="str">
            <v>4.4ก 2+075.00-2+351.00</v>
          </cell>
          <cell r="D347" t="str">
            <v>งานหินทิ้งหน้าเขื่อน ( รวมค่าลำลียง )</v>
          </cell>
          <cell r="T347">
            <v>5132010</v>
          </cell>
        </row>
        <row r="348">
          <cell r="B348" t="str">
            <v>4.4ก 2+075.00-2+351.00</v>
          </cell>
          <cell r="D348" t="str">
            <v>งานเรียงหินใหญ่หน้าเขื่อน ( รวมค่าลำลียง )</v>
          </cell>
          <cell r="T348">
            <v>2320591</v>
          </cell>
        </row>
        <row r="349">
          <cell r="B349" t="str">
            <v>4.4ก 2+075.00-2+351.00</v>
          </cell>
          <cell r="D349" t="str">
            <v>งานดินขุดและขนทิ้ง ( รวมค่าลำเลียง )</v>
          </cell>
          <cell r="T349">
            <v>330668</v>
          </cell>
        </row>
        <row r="350">
          <cell r="B350" t="str">
            <v>4.4ก 2+075.00-2+351.00</v>
          </cell>
          <cell r="D350" t="str">
            <v>งานแผ่นใยสังเคราะห์ หน้าเขื่อน</v>
          </cell>
          <cell r="T350">
            <v>593912</v>
          </cell>
        </row>
        <row r="351">
          <cell r="B351" t="str">
            <v>4.4ก 2+075.00-2+351.00</v>
          </cell>
          <cell r="D351" t="str">
            <v>งานดินถมบดอัดแน่น ( รวมค่าลำเลียง )</v>
          </cell>
          <cell r="T351">
            <v>55070</v>
          </cell>
        </row>
        <row r="352">
          <cell r="B352" t="str">
            <v>4.4ก 2+075.00-2+351.00</v>
          </cell>
          <cell r="D352" t="str">
            <v>งานทรายถมชุ่มน้ำอัดแน่น ( รวมค่าลำเลียง )</v>
          </cell>
          <cell r="T352">
            <v>4620010</v>
          </cell>
        </row>
        <row r="353">
          <cell r="B353" t="str">
            <v>4.4ก 2+075.00-2+351.00</v>
          </cell>
          <cell r="D353" t="str">
            <v>งาน STEEL WATER STOP PANEL ยาว 6.00 ม.</v>
          </cell>
          <cell r="T353">
            <v>7120949</v>
          </cell>
        </row>
        <row r="354">
          <cell r="B354" t="str">
            <v>4.4ก 2+075.00-2+351.00</v>
          </cell>
          <cell r="D354" t="str">
            <v>เหล็ก DB12 เชื่อมติด STEEL WATER STOP PANEL</v>
          </cell>
          <cell r="T354">
            <v>25386</v>
          </cell>
        </row>
        <row r="355">
          <cell r="B355" t="str">
            <v>4.4ก 2+075.00-2+351.00</v>
          </cell>
          <cell r="D355" t="str">
            <v>พื้นทางเท้าปูคอนกรีตบล็อคประสาน</v>
          </cell>
          <cell r="T355">
            <v>81060</v>
          </cell>
        </row>
        <row r="356">
          <cell r="B356" t="str">
            <v>4.4ก 2+075.00-2+351.00</v>
          </cell>
          <cell r="D356" t="str">
            <v>งานรางวี ค.ส.ล.</v>
          </cell>
          <cell r="T356">
            <v>218968</v>
          </cell>
        </row>
        <row r="357">
          <cell r="D357">
            <v>0</v>
          </cell>
          <cell r="T357">
            <v>0</v>
          </cell>
        </row>
        <row r="358">
          <cell r="D358">
            <v>0</v>
          </cell>
          <cell r="T358">
            <v>0</v>
          </cell>
        </row>
        <row r="359">
          <cell r="D359">
            <v>0</v>
          </cell>
          <cell r="T359">
            <v>0</v>
          </cell>
        </row>
        <row r="360">
          <cell r="D360">
            <v>0</v>
          </cell>
          <cell r="T360">
            <v>0</v>
          </cell>
        </row>
        <row r="361">
          <cell r="D361">
            <v>0</v>
          </cell>
          <cell r="T361">
            <v>0</v>
          </cell>
        </row>
        <row r="362">
          <cell r="D362">
            <v>0</v>
          </cell>
          <cell r="T362">
            <v>0</v>
          </cell>
        </row>
        <row r="363">
          <cell r="D363">
            <v>0</v>
          </cell>
          <cell r="T363">
            <v>0</v>
          </cell>
        </row>
        <row r="364">
          <cell r="D364">
            <v>0</v>
          </cell>
          <cell r="T364">
            <v>0</v>
          </cell>
        </row>
        <row r="365">
          <cell r="D365">
            <v>0</v>
          </cell>
          <cell r="T365">
            <v>0</v>
          </cell>
        </row>
        <row r="366">
          <cell r="D366">
            <v>0</v>
          </cell>
          <cell r="T366">
            <v>0</v>
          </cell>
        </row>
        <row r="367">
          <cell r="D367">
            <v>0</v>
          </cell>
          <cell r="T367">
            <v>47197520</v>
          </cell>
        </row>
        <row r="368">
          <cell r="D368" t="str">
            <v>งานก่อสร้างคันป้องกันน้ำท่วมแบบที่ 4.2 :  ก่อสร้างเขื่อนคอนกรีตแบบเสาเข็มหลักพร้อมแผ่นกันดิน STEEL WATER STOP PANEL และเสาสมอยึดด้านใน</v>
          </cell>
          <cell r="T368">
            <v>0</v>
          </cell>
        </row>
        <row r="369">
          <cell r="D369" t="str">
            <v xml:space="preserve">ช่วง กม. </v>
          </cell>
          <cell r="T369">
            <v>0</v>
          </cell>
        </row>
        <row r="370">
          <cell r="D370" t="str">
            <v>ความยาวรวม</v>
          </cell>
          <cell r="T370">
            <v>0</v>
          </cell>
        </row>
        <row r="371">
          <cell r="B371" t="str">
            <v>4.2 2+382.00-2+411.00</v>
          </cell>
          <cell r="D371" t="str">
            <v>งานถางป่าปรับพื้นที่</v>
          </cell>
          <cell r="T371">
            <v>578</v>
          </cell>
        </row>
        <row r="372">
          <cell r="B372" t="str">
            <v>4.2 2+382.00-2+411.00</v>
          </cell>
          <cell r="D372" t="str">
            <v xml:space="preserve">เสาเข็ม ค.อ.ร. ขนาด I - 0.45 x 0.45 x 18.00 ม. </v>
          </cell>
          <cell r="T372">
            <v>946417</v>
          </cell>
        </row>
        <row r="373">
          <cell r="B373" t="str">
            <v>4.2 2+382.00-2+411.00</v>
          </cell>
          <cell r="D373" t="str">
            <v>เสาเข็ม ค.อ.ร. ขนาด 0.35 x 0.35 x 18.00 ม.</v>
          </cell>
          <cell r="T373">
            <v>570201</v>
          </cell>
        </row>
        <row r="374">
          <cell r="B374" t="str">
            <v>4.2 2+382.00-2+411.00</v>
          </cell>
          <cell r="D374" t="str">
            <v xml:space="preserve">แผ่นกันดินสำเร็จรูปค.ส.ล.ขนาด 1.00 x 1.32 x 0.12 ม. </v>
          </cell>
          <cell r="T374">
            <v>91058</v>
          </cell>
        </row>
        <row r="375">
          <cell r="B375" t="str">
            <v>4.2 2+382.00-2+411.00</v>
          </cell>
          <cell r="D375" t="str">
            <v>พื้นค.ส.ล. ขนาด 1.60 x 0.50 ม.</v>
          </cell>
          <cell r="T375">
            <v>206517</v>
          </cell>
        </row>
        <row r="376">
          <cell r="B376" t="str">
            <v>4.2 2+382.00-2+411.00</v>
          </cell>
          <cell r="D376" t="str">
            <v xml:space="preserve">งานกำแพงกั้นน้ำ สูง 0.90 ม. </v>
          </cell>
          <cell r="T376">
            <v>92301</v>
          </cell>
        </row>
        <row r="377">
          <cell r="B377" t="str">
            <v>4.2 2+382.00-2+411.00</v>
          </cell>
          <cell r="D377" t="str">
            <v>งานหินทิ้งหน้าเขื่อน ( รวมค่าลำลียง )</v>
          </cell>
          <cell r="T377">
            <v>202637</v>
          </cell>
        </row>
        <row r="378">
          <cell r="B378" t="str">
            <v>4.2 2+382.00-2+411.00</v>
          </cell>
          <cell r="D378" t="str">
            <v>งานเรียงหินใหญ่หน้าเขื่อน ( รวมค่าลำลียง )</v>
          </cell>
          <cell r="T378">
            <v>104945</v>
          </cell>
        </row>
        <row r="379">
          <cell r="B379" t="str">
            <v>4.2 2+382.00-2+411.00</v>
          </cell>
          <cell r="D379" t="str">
            <v>งานดินขุดและขนทิ้ง ( รวมค่าลำลียง )</v>
          </cell>
          <cell r="T379">
            <v>373848</v>
          </cell>
        </row>
        <row r="380">
          <cell r="B380" t="str">
            <v>4.2 2+382.00-2+411.00</v>
          </cell>
          <cell r="D380" t="str">
            <v xml:space="preserve">งานแผ่นใยสังเคราะห์ </v>
          </cell>
          <cell r="T380">
            <v>28323</v>
          </cell>
        </row>
        <row r="381">
          <cell r="B381" t="str">
            <v>4.2 2+382.00-2+411.00</v>
          </cell>
          <cell r="D381" t="str">
            <v>งานดินถมบดอัดแน่น ( รวมค่าลำเลียง )</v>
          </cell>
          <cell r="T381">
            <v>35651</v>
          </cell>
        </row>
        <row r="382">
          <cell r="B382" t="str">
            <v>4.2 2+382.00-2+411.00</v>
          </cell>
          <cell r="D382" t="str">
            <v>งานทรายถมชุ่มน้ำอัดแน่น ( รวมค่าลำเลียง )</v>
          </cell>
          <cell r="T382">
            <v>110750</v>
          </cell>
        </row>
        <row r="383">
          <cell r="B383" t="str">
            <v>4.2 2+382.00-2+411.00</v>
          </cell>
          <cell r="D383" t="str">
            <v>งาน STEEL WATER STOP PANEL ยาว 6.00 ม.</v>
          </cell>
          <cell r="T383">
            <v>748215</v>
          </cell>
        </row>
        <row r="384">
          <cell r="B384" t="str">
            <v>4.2 2+382.00-2+411.00</v>
          </cell>
          <cell r="D384" t="str">
            <v>เหล็ก DB12 เชื่อมติด STEEL WATER STOP PANEL</v>
          </cell>
          <cell r="T384">
            <v>2645</v>
          </cell>
        </row>
        <row r="385">
          <cell r="D385">
            <v>0</v>
          </cell>
          <cell r="T385">
            <v>3514086</v>
          </cell>
        </row>
        <row r="386">
          <cell r="B386">
            <v>0</v>
          </cell>
          <cell r="D386">
            <v>0</v>
          </cell>
          <cell r="T386">
            <v>260964252</v>
          </cell>
        </row>
        <row r="387">
          <cell r="D387" t="str">
            <v>งานอาคารชลศาสตร์</v>
          </cell>
          <cell r="T387">
            <v>0</v>
          </cell>
        </row>
        <row r="388">
          <cell r="D388" t="str">
            <v>งานก่อสร้างอาคารระบายน้ำ DG1A</v>
          </cell>
          <cell r="T388">
            <v>412806</v>
          </cell>
        </row>
        <row r="389">
          <cell r="D389" t="str">
            <v>งานก่อสร้างอาคารระบายน้ำ DG1B</v>
          </cell>
          <cell r="T389">
            <v>412806</v>
          </cell>
        </row>
        <row r="390">
          <cell r="D390" t="str">
            <v>งานก่อสร้างอาคารรับน้ำหลังคันป้องกันน้ำท่วม กม. 2+136 และ 2+232</v>
          </cell>
          <cell r="T390">
            <v>214546</v>
          </cell>
        </row>
        <row r="391">
          <cell r="D391" t="str">
            <v>งานก่อสร้างอาคารรับน้ำหลังคันป้องกันน้ำท่วม กม. 0+100, 0+150</v>
          </cell>
          <cell r="T391">
            <v>339363</v>
          </cell>
        </row>
        <row r="392">
          <cell r="D392" t="str">
            <v>และ 2+300</v>
          </cell>
          <cell r="T392">
            <v>0</v>
          </cell>
        </row>
        <row r="393">
          <cell r="D393" t="str">
            <v>งานก่อสร้างอาคารรับน้ำหลังคันป้องกันน้ำท่วม กม. 0+242</v>
          </cell>
          <cell r="T393">
            <v>139920</v>
          </cell>
        </row>
        <row r="394">
          <cell r="D394" t="str">
            <v>งานก่อสร้างบ่อสูบน้ำ MP1 และอาคารรับน้ำ</v>
          </cell>
          <cell r="T394">
            <v>4220516</v>
          </cell>
        </row>
        <row r="395">
          <cell r="D395">
            <v>0</v>
          </cell>
          <cell r="T395">
            <v>0</v>
          </cell>
        </row>
        <row r="396">
          <cell r="B396">
            <v>0</v>
          </cell>
          <cell r="D396">
            <v>0</v>
          </cell>
          <cell r="T396">
            <v>5739957</v>
          </cell>
        </row>
        <row r="397">
          <cell r="B397">
            <v>0</v>
          </cell>
          <cell r="D397" t="str">
            <v xml:space="preserve">งานอื่นๆ </v>
          </cell>
          <cell r="T397">
            <v>0</v>
          </cell>
        </row>
        <row r="398">
          <cell r="B398">
            <v>0</v>
          </cell>
          <cell r="D398" t="str">
            <v xml:space="preserve">เครื่องสูบน้ำเคลื่อนที่ขนาดไม่น้อยกว่า 0.25 ลบ.ม./วินาที </v>
          </cell>
          <cell r="T398">
            <v>1481950</v>
          </cell>
        </row>
        <row r="399">
          <cell r="B399">
            <v>0</v>
          </cell>
          <cell r="D399" t="str">
            <v>(พร้อมรถลากจูงและอุปกรณ์ประจำเครื่องสูบน้ำ)</v>
          </cell>
          <cell r="T399">
            <v>0</v>
          </cell>
        </row>
        <row r="400">
          <cell r="B400">
            <v>0</v>
          </cell>
          <cell r="D400">
            <v>0</v>
          </cell>
          <cell r="T400">
            <v>0</v>
          </cell>
        </row>
        <row r="401">
          <cell r="B401">
            <v>0</v>
          </cell>
          <cell r="D401">
            <v>0</v>
          </cell>
          <cell r="T401">
            <v>1481950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ค่า_F"/>
      <sheetName val="8_ข้อมูลเบื้องต้น"/>
      <sheetName val="10_ข้อมูลวัสดุ-ค่าดำเนิน"/>
      <sheetName val="11_ข้อมูลงานCon"/>
      <sheetName val="12_ข้อมูลงานไม้แบบ"/>
      <sheetName val="41_EXCAVATION"/>
      <sheetName val="42_1"/>
      <sheetName val="42_2_EMBANKMENT"/>
      <sheetName val="45__SELECTED,SUBBASE"/>
      <sheetName val="48_BASE,Recyciing"/>
      <sheetName val="51_ASPHALT,PRIME,TACK"/>
      <sheetName val="53_2"/>
      <sheetName val="62__BRIDGE"/>
      <sheetName val="64_1(อัดแรง)"/>
      <sheetName val="70_RC__BOX"/>
      <sheetName val="71_RC__PIPE_(3)"/>
      <sheetName val="83_RC_MANHOLE"/>
      <sheetName val="116_(1)"/>
      <sheetName val="130_1"/>
      <sheetName val="149_1"/>
      <sheetName val="154_"/>
      <sheetName val="173_"/>
      <sheetName val="173(1)_"/>
      <sheetName val="182_"/>
      <sheetName val="183_"/>
      <sheetName val="1.1RE. ASPHAL-1.5 RE. PIPE +1.7"/>
      <sheetName val="2.4.2 SELECTED"/>
      <sheetName val="3.1.1 SUBBASE - 3.7 RECYCLING"/>
      <sheetName val="5.1(13) TEST"/>
      <sheetName val="5.1.4 BRIDGE APPRO"/>
      <sheetName val="5.2.1  NEW  R.C. BOX  "/>
      <sheetName val="6.3(15.5)SUBSOIL"/>
      <sheetName val="6.3(15.4)GABION "/>
      <sheetName val="6.3(16.8)SUBSOIL (2)"/>
      <sheetName val="6.3(17.1)SOIL NAIL"/>
      <sheetName val="6.3.2 CATCH BASIN"/>
      <sheetName val="6.8.1 W-GUARD"/>
      <sheetName val="6.8.3.2 BARRIER HIGH  FILL"/>
      <sheetName val="B.O.Q"/>
      <sheetName val="data"/>
      <sheetName val="5.1.1.1-5.1.1.3 NEW BRIDGE "/>
      <sheetName val="6"/>
      <sheetName val="5"/>
      <sheetName val="2"/>
      <sheetName val="สายแม่ริม-แม่แตง ตอน2 A"/>
      <sheetName val="SH-C"/>
      <sheetName val="SH-F"/>
      <sheetName val="SH-A"/>
      <sheetName val="don_copy"/>
      <sheetName val="กสย11.1"/>
      <sheetName val="หินล้าง ABCD"/>
      <sheetName val="Q5434 EQ LIST"/>
      <sheetName val="motor power"/>
      <sheetName val="1_1RE__ASPHAL-1_5_RE__PIPE_+1_7"/>
      <sheetName val="2_4_2_SELECTED"/>
      <sheetName val="3_1_1_SUBBASE_-_3_7_RECYCLING"/>
      <sheetName val="5_1(13)_TEST"/>
      <sheetName val="5_1_4_BRIDGE_APPRO"/>
      <sheetName val="5_2_1__NEW__R_C__BOX__"/>
      <sheetName val="6_3(15_5)SUBSOIL"/>
      <sheetName val="6_3(15_4)GABION_"/>
      <sheetName val="6_3(16_8)SUBSOIL_(2)"/>
      <sheetName val="6_3(17_1)SOIL_NAIL"/>
      <sheetName val="6_3_2_CATCH_BASIN"/>
      <sheetName val="6_8_1_W-GUARD"/>
      <sheetName val="6_8_3_2_BARRIER_HIGH__FILL"/>
      <sheetName val="B_O_Q"/>
      <sheetName val="ค่า_F1"/>
      <sheetName val="8_ข้อมูลเบื้องต้น1"/>
      <sheetName val="10_ข้อมูลวัสดุ-ค่าดำเนิน1"/>
      <sheetName val="11_ข้อมูลงานCon1"/>
      <sheetName val="12_ข้อมูลงานไม้แบบ1"/>
      <sheetName val="41_EXCAVATION1"/>
      <sheetName val="42_11"/>
      <sheetName val="42_2_EMBANKMENT1"/>
      <sheetName val="45__SELECTED,SUBBASE1"/>
      <sheetName val="48_BASE,Recyciing1"/>
      <sheetName val="51_ASPHALT,PRIME,TACK1"/>
      <sheetName val="53_21"/>
      <sheetName val="62__BRIDGE1"/>
      <sheetName val="64_1(อัดแรง)1"/>
      <sheetName val="70_RC__BOX1"/>
      <sheetName val="71_RC__PIPE_(3)1"/>
      <sheetName val="83_RC_MANHOLE1"/>
      <sheetName val="116_(1)1"/>
      <sheetName val="130_11"/>
      <sheetName val="149_11"/>
      <sheetName val="154_1"/>
      <sheetName val="173_1"/>
      <sheetName val="173(1)_1"/>
      <sheetName val="182_1"/>
      <sheetName val="183_1"/>
      <sheetName val="1_1RE__ASPHAL-1_5_RE__PIPE_+1_1"/>
      <sheetName val="2_4_2_SELECTED1"/>
      <sheetName val="3_1_1_SUBBASE_-_3_7_RECYCLING1"/>
      <sheetName val="5_1(13)_TEST1"/>
      <sheetName val="5_1_4_BRIDGE_APPRO1"/>
      <sheetName val="5_2_1__NEW__R_C__BOX__1"/>
      <sheetName val="6_3(15_5)SUBSOIL1"/>
      <sheetName val="6_3(15_4)GABION_1"/>
      <sheetName val="6_3(16_8)SUBSOIL_(2)1"/>
      <sheetName val="6_3(17_1)SOIL_NAIL1"/>
      <sheetName val="6_3_2_CATCH_BASIN1"/>
      <sheetName val="6_8_1_W-GUARD1"/>
      <sheetName val="6_8_3_2_BARRIER_HIGH__FILL1"/>
      <sheetName val="B_O_Q1"/>
      <sheetName val="Local road Backup"/>
      <sheetName val="การหาค่า factor F"/>
      <sheetName val="Bill No. 2 - Carpark"/>
      <sheetName val="ราคาคอนกรีตต่อหน่วย"/>
      <sheetName val="detail"/>
      <sheetName val="สรุป"/>
      <sheetName val="fr"/>
      <sheetName val="อาคาร 2 11Boots"/>
      <sheetName val="อาคาร 2 14Boots"/>
      <sheetName val="อาคาร 2 5Boots"/>
      <sheetName val="อาคาร 2 6Boots"/>
      <sheetName val="boq"/>
      <sheetName val="ปร5"/>
      <sheetName val="Backup Data"/>
      <sheetName val="wpc2(2)"/>
      <sheetName val="summary"/>
      <sheetName val="Std."/>
      <sheetName val="5-2"/>
      <sheetName val="REMOVAL"/>
      <sheetName val="Unit Cost"/>
      <sheetName val="5_BO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>
        <row r="11">
          <cell r="R11">
            <v>1705.86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หลักเกณฑ์(2หน้า)"/>
      <sheetName val="ต้นทุน(10หน้า)"/>
      <sheetName val="BOQ.(10 หน้า)"/>
      <sheetName val="ค่า F"/>
      <sheetName val="1ระยะขนส่ง"/>
      <sheetName val="2ข้อมูลเบื้องต้น"/>
      <sheetName val="3ข้อมูลวัสดุ-ค่าดำเนิน"/>
      <sheetName val="4ข้อมูลงานCon"/>
      <sheetName val="5ข้อมูลงานไม้แบบ"/>
      <sheetName val="6Remove+Clear"/>
      <sheetName val="7Cut+Soft.R+Hart.R+Uns"/>
      <sheetName val="8Unsui+Soft"/>
      <sheetName val="9EMB."/>
      <sheetName val="10Fil.Islandl+Side"/>
      <sheetName val="11P.B.Fill"/>
      <sheetName val="12Selec+Subbase"/>
      <sheetName val="13Base+Recyc+Scari"/>
      <sheetName val="14Prime+Tack"/>
      <sheetName val="15ASP.Lev."/>
      <sheetName val="16Asphaltic"/>
      <sheetName val="17สะพาน"/>
      <sheetName val="(ไม่เอา)ทางเบี่ยง"/>
      <sheetName val="18สะพาน.ราคารวม"/>
      <sheetName val="19คานอัดแรง"/>
      <sheetName val="20สะพานต่อ"/>
      <sheetName val="21สะพานต่อราคารวม"/>
      <sheetName val="22B.Appro"/>
      <sheetName val="23,24R.C.BOX (2ตัว)"/>
      <sheetName val="25-27RC. PIPE(3หน้า)"/>
      <sheetName val="28,29Slope.Pro+Shot(2หน้า)"/>
      <sheetName val="30Per.Pipe+R.Fill"/>
      <sheetName val="31,32Catch.Baแบบพิเศษ"/>
      <sheetName val="33R.C.Ditch"/>
      <sheetName val="34D.Lining"/>
      <sheetName val="35Retain"/>
      <sheetName val="36Crub"/>
      <sheetName val="37ทางเท้า"/>
      <sheetName val="38SODDING"/>
      <sheetName val="39,40Barr.(2หน้า)"/>
      <sheetName val="41G.POST"/>
      <sheetName val="42หลักกิโล"/>
      <sheetName val="43แผ่นป้าย+เสา"/>
      <sheetName val="44เสาไฟกิ่งคู่"/>
      <sheetName val="45ไฟนีออน"/>
      <sheetName val="46,47ย้ายเสาไฟ(2หน้า)"/>
      <sheetName val="48ไฟ เขียว-แดง"/>
      <sheetName val="49สีตีเส้น+R.Stu+C.Mak"/>
      <sheetName val="50C.mark+Barricade"/>
      <sheetName val="51BUS STOP"/>
      <sheetName val="52ป้ายชั่วคราว+ด่าน"/>
      <sheetName val="BOQ_(10_หน้า)"/>
      <sheetName val="ค่า_F"/>
      <sheetName val="7Cut+Soft_R+Hart_R+Uns"/>
      <sheetName val="9EMB_"/>
      <sheetName val="10Fil_Islandl+Side"/>
      <sheetName val="11P_B_Fill"/>
      <sheetName val="15ASP_Lev_"/>
      <sheetName val="18สะพาน_ราคารวม"/>
      <sheetName val="22B_Appro"/>
      <sheetName val="23,24R_C_BOX_(2ตัว)"/>
      <sheetName val="25-27RC__PIPE(3หน้า)"/>
      <sheetName val="28,29Slope_Pro+Shot(2หน้า)"/>
      <sheetName val="30Per_Pipe+R_Fill"/>
      <sheetName val="31,32Catch_Baแบบพิเศษ"/>
      <sheetName val="33R_C_Ditch"/>
      <sheetName val="34D_Lining"/>
      <sheetName val="39,40Barr_(2หน้า)"/>
      <sheetName val="41G_POST"/>
      <sheetName val="48ไฟ_เขียว-แดง"/>
      <sheetName val="49สีตีเส้น+R_Stu+C_Mak"/>
      <sheetName val="50C_mark+Barricade"/>
      <sheetName val="51BUS_STOP"/>
      <sheetName val="Form1"/>
      <sheetName val="41.EXCAVATION"/>
      <sheetName val="Input"/>
      <sheetName val="5_BOQ"/>
      <sheetName val="11 ข้อมูลงานCon"/>
      <sheetName val="10 ข้อมูลวัสดุ-ค่าดำเนิน"/>
      <sheetName val="12 ข้อมูลงานไม้แบบ"/>
      <sheetName val="F(ของเรา)"/>
      <sheetName val="SUM"/>
      <sheetName val="อาคาร 2 11Boots"/>
      <sheetName val="อาคาร 2 14Boots"/>
      <sheetName val="อาคาร 2 5Boots"/>
      <sheetName val="อาคาร 2 6Boots"/>
      <sheetName val="41_EXCAVATION"/>
      <sheetName val="BOQ_(10_หน้า)1"/>
      <sheetName val="ค่า_F1"/>
      <sheetName val="7Cut+Soft_R+Hart_R+Uns1"/>
      <sheetName val="9EMB_1"/>
      <sheetName val="10Fil_Islandl+Side1"/>
      <sheetName val="11P_B_Fill1"/>
      <sheetName val="15ASP_Lev_1"/>
      <sheetName val="18สะพาน_ราคารวม1"/>
      <sheetName val="22B_Appro1"/>
      <sheetName val="23,24R_C_BOX_(2ตัว)1"/>
      <sheetName val="25-27RC__PIPE(3หน้า)1"/>
      <sheetName val="28,29Slope_Pro+Shot(2หน้า)1"/>
      <sheetName val="30Per_Pipe+R_Fill1"/>
      <sheetName val="31,32Catch_Baแบบพิเศษ1"/>
      <sheetName val="33R_C_Ditch1"/>
      <sheetName val="34D_Lining1"/>
      <sheetName val="39,40Barr_(2หน้า)1"/>
      <sheetName val="41G_POST1"/>
      <sheetName val="48ไฟ_เขียว-แดง1"/>
      <sheetName val="49สีตีเส้น+R_Stu+C_Mak1"/>
      <sheetName val="50C_mark+Barricade1"/>
      <sheetName val="51BUS_STOP1"/>
      <sheetName val="41_EXCAVATION1"/>
      <sheetName val="6"/>
      <sheetName val="5"/>
      <sheetName val="หา FACTOR F"/>
    </sheetNames>
    <sheetDataSet>
      <sheetData sheetId="0">
        <row r="16">
          <cell r="X16">
            <v>21978.43</v>
          </cell>
        </row>
      </sheetData>
      <sheetData sheetId="1">
        <row r="16">
          <cell r="X16">
            <v>21978.43</v>
          </cell>
        </row>
      </sheetData>
      <sheetData sheetId="2"/>
      <sheetData sheetId="3"/>
      <sheetData sheetId="4">
        <row r="16">
          <cell r="X16">
            <v>21978.43</v>
          </cell>
        </row>
      </sheetData>
      <sheetData sheetId="5"/>
      <sheetData sheetId="6">
        <row r="16">
          <cell r="X16">
            <v>21978.43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ิมาณงานL"/>
      <sheetName val="ปริมาณงานL (2)"/>
      <sheetName val="ปริมาณงานR"/>
      <sheetName val="ปริมาณงานR (2)"/>
      <sheetName val="ท่อกลมL"/>
      <sheetName val="ท่อกลมR"/>
      <sheetName val="ท่อเหลี่ยมL"/>
      <sheetName val="ท่อเหลี่ยมR"/>
      <sheetName val="สะพานL"/>
      <sheetName val="สะพานR"/>
      <sheetName val="เครื่องหมายจราจรL"/>
      <sheetName val="เครื่องหมายจราจรR"/>
      <sheetName val="สรุปสุดท้าย"/>
      <sheetName val="สรุปถนนL"/>
      <sheetName val="สรุปถนนR"/>
      <sheetName val="ข้อมูลราคาวัสดุ"/>
      <sheetName val="ข้อมูลขนส่ง"/>
      <sheetName val="ROAD_F_factor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คิดค่ากำแพงปากท่อ"/>
      <sheetName val="หักลดเงินค่าขนส่ง"/>
      <sheetName val="สรุปสะพานL"/>
      <sheetName val="ปร.4สะพานL"/>
      <sheetName val="สรุปสะพานR"/>
      <sheetName val="ปร.4สะพานR"/>
      <sheetName val="ปร.4สะพานท่าอู่"/>
      <sheetName val="ปร4สะพาน9RC"/>
      <sheetName val="ปร4สะพาน9PC"/>
      <sheetName val="ปร4สะพาน11PC"/>
      <sheetName val="สรุปBOX_L"/>
      <sheetName val="สรุปBOX_R"/>
      <sheetName val="ปร4Box"/>
      <sheetName val="Module3"/>
      <sheetName val="5_BOQ"/>
      <sheetName val="41.EXCAVATION"/>
      <sheetName val="ราคาถนน180_21_10_55_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1">
          <cell r="I41">
            <v>87741000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Steel"/>
      <sheetName val="Bgห้างฯ"/>
      <sheetName val="BgSub"/>
      <sheetName val="BgSub (2)"/>
      <sheetName val="Bgกรมฯ"/>
      <sheetName val="Module1"/>
      <sheetName val="กสย11.1"/>
      <sheetName val="BgSub_(2)"/>
      <sheetName val="กสย11_1"/>
      <sheetName val="ต้นทุนวัสดุ"/>
      <sheetName val="ราคาวัสดุ-ค่าแรง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Bg-ประตูระบายน้ำ 2x2 m.จุด 7"/>
      <sheetName val="41.EXCAVATION"/>
      <sheetName val="11 ข้อมูลงานCon"/>
      <sheetName val="Furniture"/>
    </sheetNames>
    <sheetDataSet>
      <sheetData sheetId="0" refreshError="1">
        <row r="3">
          <cell r="I3" t="str">
            <v>( คลองบางพูดฝั่งขวาจุด 7 กม. 7+087.145 )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สรุปSteel"/>
      <sheetName val="ทำนบดิน_1"/>
      <sheetName val="ทำนบดิน_3"/>
      <sheetName val="ทำนบดิน_4"/>
      <sheetName val="ประมาณการเก่า_"/>
      <sheetName val="คสลsp_(2)"/>
      <sheetName val="S-SP_new"/>
      <sheetName val="KS12_"/>
      <sheetName val="แผนจัดจ้าง_"/>
      <sheetName val="สรุปถนนL"/>
      <sheetName val="8Unsui+Soft"/>
      <sheetName val="25-27RC. PIPE(3หน้า)"/>
      <sheetName val="42หลักกิโล"/>
      <sheetName val="52ป้ายชั่วคราว+ด่าน"/>
      <sheetName val="3ข้อมูลวัสดุ-ค่าดำเนิน"/>
      <sheetName val="11 ข้อมูลงานCon"/>
      <sheetName val="10 ข้อมูลวัสดุ-ค่าดำเนิน"/>
      <sheetName val="12 ข้อมูลงานไม้แบบ"/>
      <sheetName val="____01"/>
      <sheetName val="SCHEDULE_6"/>
      <sheetName val="SCHEDULE_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LX"/>
      <sheetName val="สรุปSteel"/>
      <sheetName val="ทำนบดิน 4"/>
      <sheetName val="don_copy"/>
      <sheetName val="11 ข้อมูลงานCon"/>
      <sheetName val="8Unsui+Soft"/>
      <sheetName val="25-27RC. PIPE(3หน้า)"/>
      <sheetName val="42หลักกิโล"/>
      <sheetName val="52ป้ายชั่วคราว+ด่าน"/>
      <sheetName val="10 ข้อมูลวัสดุ-ค่าดำเนิน"/>
      <sheetName val="3ข้อมูลวัสดุ-ค่าดำเนิน"/>
      <sheetName val="12 ข้อมูลงานไม้แบบ"/>
    </sheetNames>
    <definedNames>
      <definedName name="MainContro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"/>
      <sheetName val="5+680"/>
      <sheetName val="5+080"/>
      <sheetName val="4+920"/>
      <sheetName val="4+900"/>
      <sheetName val="4+540"/>
      <sheetName val="4+500"/>
      <sheetName val="4+020"/>
      <sheetName val="4+000"/>
      <sheetName val="3+420"/>
      <sheetName val="3+400"/>
      <sheetName val="3+080"/>
      <sheetName val="3+060"/>
      <sheetName val="ProFto"/>
      <sheetName val="FtoA"/>
      <sheetName val="FtoB"/>
      <sheetName val="FtoDiaB"/>
      <sheetName val="FtoDiaA"/>
      <sheetName val="DetailFto"/>
      <sheetName val="DataFto"/>
      <sheetName val="fto_no"/>
      <sheetName val="no_fto"/>
      <sheetName val="ทำนบดิน 4"/>
      <sheetName val="FTO1LB"/>
      <sheetName val="don_copy"/>
      <sheetName val="11 ข้อมูลงานCon"/>
      <sheetName val="10 ข้อมูลวัสดุ-ค่าดำเนิน"/>
      <sheetName val="12 ข้อมูลงานไม้แบบ"/>
    </sheetNames>
    <definedNames>
      <definedName name="move_fto" refersTo="#REF!" sheetId="21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Worksheet"/>
      <sheetName val="data"/>
      <sheetName val="11 ข้อมูลงานCon"/>
      <sheetName val="10 ข้อมูลวัสดุ-ค่าดำเนิน"/>
      <sheetName val="12 ข้อมูลงานไม้แบบ"/>
      <sheetName val="RUN เลขหน้า ITEM"/>
      <sheetName val="B.O.Q"/>
      <sheetName val="ค่าขนส่งวัสดุ"/>
      <sheetName val="ตารางค่าดำเนินการ"/>
      <sheetName val="ภูมิทัศน์"/>
      <sheetName val="Budget (Jun 07)"/>
      <sheetName val="3 - MATERIAL"/>
      <sheetName val="1-LABOUR"/>
      <sheetName val="unitcost"/>
      <sheetName val="สำเนาของ Pier Box Girder Bridge"/>
      <sheetName val="หมวด 6(2)"/>
      <sheetName val="3"/>
      <sheetName val="2"/>
      <sheetName val="6"/>
      <sheetName val="Factor F"/>
      <sheetName val="4.1.1 prime-4.2.2 double"/>
      <sheetName val="5.1.1.1-5.1.1.2 new bridge "/>
      <sheetName val="traff.manage"/>
      <sheetName val="4"/>
      <sheetName val="รายละเอียดโครงการ"/>
      <sheetName val="detail"/>
      <sheetName val="fr"/>
      <sheetName val="5-2"/>
      <sheetName val="Main Sum (Hotel &amp; Residences)"/>
      <sheetName val="สรุปถนนL"/>
      <sheetName val="ทำนบดิน 4"/>
      <sheetName val="5_BOQ"/>
      <sheetName val="REMOVAL"/>
      <sheetName val="Unit Cost"/>
      <sheetName val="boq"/>
      <sheetName val="EEC"/>
      <sheetName val="ข้อมูลงานและราคา"/>
      <sheetName val="RUN_เลขหน้า_ITEM"/>
      <sheetName val="B_O_Q"/>
      <sheetName val="11_ข้อมูลงานCon"/>
      <sheetName val="10_ข้อมูลวัสดุ-ค่าดำเนิน"/>
      <sheetName val="12_ข้อมูลงานไม้แบบ"/>
      <sheetName val="Factor_F"/>
      <sheetName val="4_1_1_prime-4_2_2_double"/>
      <sheetName val="5_1_1_1-5_1_1_2_new_bridge_"/>
      <sheetName val="traff_manage"/>
      <sheetName val="RUN_เลขหน้า_ITEM1"/>
      <sheetName val="B_O_Q1"/>
      <sheetName val="11_ข้อมูลงานCon1"/>
      <sheetName val="10_ข้อมูลวัสดุ-ค่าดำเนิน1"/>
      <sheetName val="12_ข้อมูลงานไม้แบบ1"/>
      <sheetName val="Factor_F1"/>
      <sheetName val="4_1_1_prime-4_2_2_double1"/>
      <sheetName val="5_1_1_1-5_1_1_2_new_bridge_1"/>
      <sheetName val="traff_manage1"/>
      <sheetName val="ค่าขนส่ง-1"/>
      <sheetName val="F(ของเรา)"/>
      <sheetName val="หา FACTOR F"/>
    </sheetNames>
    <sheetDataSet>
      <sheetData sheetId="0" refreshError="1"/>
      <sheetData sheetId="1" refreshError="1">
        <row r="8">
          <cell r="L8">
            <v>7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 .6 "/>
      <sheetName val="1_สรุปราคากลาง(กก.)"/>
      <sheetName val="2_สรุปBOQเรียงตามSTA."/>
      <sheetName val="1_ใบสรุปประเภทงานอาคาร(ปร.5)"/>
      <sheetName val="2_ใบสรุปงานอาคาร"/>
      <sheetName val="3_BOQงานอาคาร(ปร4)"/>
      <sheetName val="ป.1"/>
      <sheetName val="ป.2"/>
      <sheetName val="ป.3"/>
      <sheetName val="สรุปปริมาณงาน"/>
      <sheetName val="งานโครงสร้างเขื่อน"/>
      <sheetName val="3_ปร.4 BOQ"/>
      <sheetName val="ปร.4 ภูมิทัศน์"/>
      <sheetName val="ปร.4 ไฟฟ้า1"/>
      <sheetName val="งวดงาน%"/>
      <sheetName val="ปร.6"/>
      <sheetName val="รวมต้นทุน"/>
      <sheetName val="ปร.5 อาคารอำนวยการ A1"/>
      <sheetName val="ปร.4 อาคารอำนวยการ A1"/>
      <sheetName val="ปร.5 ศาลา A2"/>
      <sheetName val="ปร.4 ศาลา A2"/>
      <sheetName val="ปร.5 โรงเรือนต้นไม้ A3"/>
      <sheetName val="ปร.4 โรงเรือนต้นไม้ A3"/>
      <sheetName val="ปร.5 ห้องน้ำ A4"/>
      <sheetName val="ปร.4 ห้องน้ำ A4"/>
      <sheetName val="ปร.5 ผังบริเวณ 1 A5"/>
      <sheetName val="ปร.4 ผังบริเวณ 1 A5"/>
      <sheetName val="ปร.5 อาคารจุดชมวิว B1"/>
      <sheetName val="ปร.4 อาคารจุดชมวิว B1"/>
      <sheetName val="ปร.5 ผังบริเวณ 2 B2"/>
      <sheetName val="ปร.4 ผังบริเวณ 2 B2"/>
      <sheetName val="5_คำนวณFactor F"/>
      <sheetName val="ราคาต้นไม้"/>
      <sheetName val="01_ราคาวัสดุและค่าขนส่ง"/>
      <sheetName val="02_ราคาวัสดุก่อสร้าง"/>
      <sheetName val="ป้ายโครงการ"/>
      <sheetName val="รั้วระแนง"/>
      <sheetName val="รั้วทึบ"/>
      <sheetName val="ประตูรั้ว"/>
      <sheetName val="สนามเปตอง"/>
      <sheetName val="โครงสร้าง"/>
      <sheetName val="เหล็ก"/>
      <sheetName val="ข้อมูล"/>
      <sheetName val="บัญชีราคาต่อหน่วยอาคาร"/>
      <sheetName val="ราคาต่อหน่วยอาคาร"/>
      <sheetName val="บัญชีราคาต่อหน่วยชลประทาน"/>
      <sheetName val="ราคาต่อหน่วยชลประทาน"/>
      <sheetName val="บัญชีราคาต่อหน่วยงานทางและสะพาน"/>
      <sheetName val="ราคาต่อหน่วยงานทางและสะพาน"/>
      <sheetName val="9.ราคาแหล่งหิน,ทราย,ดิน ฯลฯ"/>
      <sheetName val="จ_ตาราง Factor F"/>
      <sheetName val="ปร.4ไฟฟ้า"/>
      <sheetName val="ปร.4ไฟฟ้า (2)"/>
      <sheetName val="Unit Cost งานไฟฟ้า"/>
      <sheetName val="งานเสาเข็ม"/>
      <sheetName val="4.1งานดินขุดถม"/>
      <sheetName val="3.1 BOQ คลองโสธร"/>
      <sheetName val="รอยต่อคอนกรีต"/>
      <sheetName val="ราคาต่อบ่อพักพร้อมท่อ"/>
      <sheetName val="บ่อพักพร้อมท่อ"/>
      <sheetName val="ปร.2 บ่อพักพร้อมท่อ"/>
      <sheetName val="คำนวณโป๊ะเหล็ก+สะพานB"/>
      <sheetName val="ราวกันตกโป๊ะ"/>
      <sheetName val="คำนวนณแท่นล้อ"/>
      <sheetName val="คำนวนแท่นล้อ5นิ้ว"/>
      <sheetName val="ราคาต่อหน่วยงานทั่วไป"/>
      <sheetName val="ปร.2สะพานทางเดิน"/>
      <sheetName val="ปร.2งานสะพานค.ส.ล."/>
      <sheetName val="ปร.2ถอดแบบงานสะพาน"/>
      <sheetName val="Back up กระบะกับม้านั่ง"/>
      <sheetName val="Back up กระถางต้นไม้และม้านั่ง"/>
      <sheetName val="Back up ราวกันตก"/>
      <sheetName val="Back up ม้านั่งทางเดิน"/>
      <sheetName val="Back up พื้น F1"/>
      <sheetName val="Back up พื้น F2"/>
      <sheetName val="Back up งานปูนทรายปรับระดับ"/>
      <sheetName val="อัตราค่าจ้างขั้นต่ำ"/>
      <sheetName val="อาคารชลศาสตร์"/>
      <sheetName val="สถานีสูบน้ำ PS1 MP1 MP2"/>
      <sheetName val="ไฟฟ้า"/>
      <sheetName val="งานสนับสนุน"/>
      <sheetName val="ปริ้น หิน,ทราย"/>
      <sheetName val="อัตราราคางานดิน"/>
      <sheetName val="อัตราราคาระเบิดหิน"/>
      <sheetName val="คอนกรีต&amp;หิน"/>
      <sheetName val="ส่วนขยายตัวยุบตัว"/>
      <sheetName val="ค่าบดอัดเบา"/>
      <sheetName val="งานกำแพง"/>
      <sheetName val="งานวางท่อเหลี่ยม"/>
      <sheetName val="งานดันท่อลอด"/>
      <sheetName val="งานบ่อพักท่อกลม"/>
      <sheetName val="งานบ่อพักท่อเหลี่ยม"/>
      <sheetName val="รางระบายน้ำ"/>
      <sheetName val="งานอาคารชลศาสตร์"/>
      <sheetName val="ปร.2"/>
      <sheetName val="งานป้องกันดินพังท่อกลม"/>
      <sheetName val="งานป้องกันดินพังท่อเหลี่ยม"/>
      <sheetName val="ป้องกันดินพังบ่อสูบ"/>
      <sheetName val="ตอกเข็มพืดเหล็ก"/>
      <sheetName val="อัตราราคางานปลูกหญ้า"/>
      <sheetName val="ค่าดำเนินการงานทาง"/>
      <sheetName val="จัดจราจร"/>
      <sheetName val="งานตีเส้นจราจร"/>
      <sheetName val="บัญชีราคาต่อหน่วยอาคาร(1)"/>
      <sheetName val="13_ค่าขนส่ง"/>
      <sheetName val="บัญชีค่าแรงงาน"/>
      <sheetName val="F ชล ตกชุก 1,2"/>
      <sheetName val="ค่าเช่าโป๊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6">
          <cell r="AF6" t="str">
            <v>คอนกรีตผสมเสร็จรูปลูกบาศก์ 180 กก./ตร.ซม. และ รูปทรงกระบอก 140กก./ตร.ซม. ตราซีแพค</v>
          </cell>
          <cell r="AG6" t="str">
            <v>ลบ.ม.</v>
          </cell>
          <cell r="AH6">
            <v>2028.04</v>
          </cell>
        </row>
        <row r="7">
          <cell r="AF7" t="str">
            <v>คอนกรีตผสมเสร็จรูปลูกบาศก์ 210 กก./ตร.ซม. และ รูปทรงกระบอก 180 กก./ตร.ซม. ตราซีแพค</v>
          </cell>
          <cell r="AG7" t="str">
            <v>ลบ.ม.</v>
          </cell>
          <cell r="AH7">
            <v>2065.42</v>
          </cell>
        </row>
        <row r="8">
          <cell r="AF8" t="str">
            <v>คอนกรีตผสมเสร็จรูปลูกบาศก์ 240 กก./ตร.ซม. และรูปทรงกระบอก 210 กก./ตร.ซม. ตราซีแพค</v>
          </cell>
          <cell r="AG8" t="str">
            <v>ลบ.ม.</v>
          </cell>
          <cell r="AH8">
            <v>2102.8000000000002</v>
          </cell>
        </row>
        <row r="9">
          <cell r="AF9" t="str">
            <v>คอนกรีตผสมเสร็จรูปลูกบาศก์ 280 กก./ตร.ซม. และ รูปทรงกระบอก 240 กก./ตร.ซม. ตราซีเแพค</v>
          </cell>
          <cell r="AG9" t="str">
            <v>ลบ.ม.</v>
          </cell>
          <cell r="AH9">
            <v>2140.19</v>
          </cell>
        </row>
        <row r="10">
          <cell r="AF10" t="str">
            <v>คอนกรีตผสมเสร็จรูปลูกบาศก์ 320 กก./ตร.ซม. และ รูปทรงกระบอก 280 กก./ตร.ซม. ตราซีแพค</v>
          </cell>
          <cell r="AG10" t="str">
            <v>ลบ.ม.</v>
          </cell>
          <cell r="AH10">
            <v>2177.5700000000002</v>
          </cell>
        </row>
        <row r="11">
          <cell r="AF11" t="str">
            <v>คอนกรีตผสมเสร็จรูปลูกบาศก์ 350 กก./ตร.ซม. และ รูปทรงกระบอก 300 กก./ตร.ซม. ตราซีแพค</v>
          </cell>
          <cell r="AG11" t="str">
            <v>ลบ.ม.</v>
          </cell>
          <cell r="AH11">
            <v>2214.9499999999998</v>
          </cell>
        </row>
        <row r="12">
          <cell r="AF12" t="str">
            <v>คอนกรีตผสมเสร็จรูปลูกบาศก์ 380 กก./ตร.ซม. และ รูปทรงกระบอก 320 กก./ตร.ซม. ตราซีแพค</v>
          </cell>
          <cell r="AG12" t="str">
            <v>ลบ.ม.</v>
          </cell>
          <cell r="AH12">
            <v>2317.7600000000002</v>
          </cell>
        </row>
        <row r="13">
          <cell r="AF13" t="str">
            <v>คอนกรีตผสมเสร็จรูปลูกบาศก์ 400 กก./ตร.ซม. และ รูปทรงกระบอก 350 กก./ตร.ซม. ตราซีแพค</v>
          </cell>
          <cell r="AG13" t="str">
            <v>ลบ.ม.</v>
          </cell>
          <cell r="AH13">
            <v>2383.1799999999998</v>
          </cell>
        </row>
        <row r="14">
          <cell r="AF14" t="str">
            <v>คอนกรีตผสมเสร็จรูปลูกบาศก์ 450 กก./ตร.ซม. และ รูปทรงกระบอก 400 กก./ตร.ซม. ตราซีแพค</v>
          </cell>
          <cell r="AG14" t="str">
            <v>ลบ.ม.</v>
          </cell>
          <cell r="AH14">
            <v>2551.41</v>
          </cell>
        </row>
        <row r="27">
          <cell r="AF27" t="str">
            <v>เหล็กเส้นกลมผิวเรียบ SR.24 ยาว 10 เมตร ศก. 6 มม.</v>
          </cell>
          <cell r="AG27" t="str">
            <v>ตัน</v>
          </cell>
          <cell r="AH27">
            <v>33177.57</v>
          </cell>
        </row>
        <row r="28">
          <cell r="AF28" t="str">
            <v>เหล็กเส้นกลมผิวเรียบ SR.24 ยาว 10 เมตร ศก. 9 มม.</v>
          </cell>
          <cell r="AG28" t="str">
            <v>ตัน</v>
          </cell>
          <cell r="AH28">
            <v>31931.46</v>
          </cell>
        </row>
        <row r="29">
          <cell r="AF29" t="str">
            <v>เหล็กเส้นกลมผิวเรียบ SR.24 ยาว 10 เมตร ศก. 12 มม.</v>
          </cell>
          <cell r="AG29" t="str">
            <v>ตัน</v>
          </cell>
          <cell r="AH29">
            <v>31339.56</v>
          </cell>
        </row>
        <row r="30">
          <cell r="AF30" t="str">
            <v>เหล็กเส้นกลมผิวเรียบ SR.24 ยาว 10 เมตร ศก. 15 มม.</v>
          </cell>
          <cell r="AG30" t="str">
            <v>ตัน</v>
          </cell>
          <cell r="AH30">
            <v>31495.33</v>
          </cell>
        </row>
        <row r="31">
          <cell r="AF31" t="str">
            <v>เหล็กเส้นกลมผิวเรียบ SR.24 ยาว 10 เมตร ศก. 19 มม.</v>
          </cell>
          <cell r="AG31" t="str">
            <v>ตัน</v>
          </cell>
          <cell r="AH31">
            <v>31401.87</v>
          </cell>
        </row>
        <row r="32">
          <cell r="AF32" t="str">
            <v>เหล็กเส้นกลมผิวเรียบ SR.24 ยาว 10 เมตร ศก. 25 มม.</v>
          </cell>
          <cell r="AG32" t="str">
            <v>ตัน</v>
          </cell>
          <cell r="AH32">
            <v>31401.87</v>
          </cell>
        </row>
        <row r="33">
          <cell r="AF33" t="str">
            <v>เหล็กเส้นกลมผิวข้ออ้อย SD.40 ยาว 10 เมตร ศก. 12 มม.</v>
          </cell>
          <cell r="AG33" t="str">
            <v>ตัน</v>
          </cell>
          <cell r="AH33">
            <v>31090.34</v>
          </cell>
        </row>
        <row r="34">
          <cell r="AF34" t="str">
            <v>เหล็กเส้นกลมผิวข้ออ้อย SD.40 ยาว 10 เมตร ศก. 16 มม.</v>
          </cell>
          <cell r="AG34" t="str">
            <v>ตัน</v>
          </cell>
          <cell r="AH34">
            <v>31090.34</v>
          </cell>
        </row>
        <row r="35">
          <cell r="AF35" t="str">
            <v>เหล็กเส้นกลมผิวข้ออ้อย SD.40 ยาว 10 เมตร ศก. 20 มม.</v>
          </cell>
          <cell r="AG35" t="str">
            <v>ตัน</v>
          </cell>
          <cell r="AH35">
            <v>31090.34</v>
          </cell>
        </row>
        <row r="36">
          <cell r="AF36" t="str">
            <v>เหล็กเส้นกลมผิวข้ออ้อย SD.40 ยาว 10 เมตร ศก. 25 มม.</v>
          </cell>
          <cell r="AG36" t="str">
            <v>ตัน</v>
          </cell>
          <cell r="AH36">
            <v>31090.34</v>
          </cell>
        </row>
        <row r="43">
          <cell r="AH43">
            <v>2.7</v>
          </cell>
        </row>
        <row r="50">
          <cell r="AF50" t="str">
            <v>หินฝุ่น ราคา ณ โรงโม่ (ระยอง)</v>
          </cell>
          <cell r="AG50" t="str">
            <v>ลบ.ม.</v>
          </cell>
        </row>
        <row r="51">
          <cell r="AF51" t="str">
            <v>ดินถมที่ (หนองบัวลำภู)</v>
          </cell>
          <cell r="AG51" t="str">
            <v>ลบ.ม.</v>
          </cell>
        </row>
        <row r="52">
          <cell r="AF52" t="str">
            <v>ดินลูกรัง (ใช้ราคาหินคลุก)</v>
          </cell>
          <cell r="AG52" t="str">
            <v>ลบ.ม.</v>
          </cell>
        </row>
        <row r="53">
          <cell r="AF53" t="str">
            <v>หินใหญ่ คละ ขนาด 15 - 30 ซม. ราคา ณ โรงโม่ (ระยอง)</v>
          </cell>
          <cell r="AG53" t="str">
            <v>ลบ.ม.</v>
          </cell>
        </row>
        <row r="54">
          <cell r="AF54" t="str">
            <v>ดินลูกรัง</v>
          </cell>
          <cell r="AG54" t="str">
            <v>ลบ.ม.</v>
          </cell>
        </row>
        <row r="55">
          <cell r="AF55" t="str">
            <v>หิน 3/8</v>
          </cell>
          <cell r="AG55" t="str">
            <v>ลบ.ม.</v>
          </cell>
        </row>
        <row r="81">
          <cell r="AF81" t="str">
            <v>หจก เอกพานิชระยอง</v>
          </cell>
          <cell r="AG81" t="str">
            <v>ลบ.ม.</v>
          </cell>
          <cell r="AJ81">
            <v>54</v>
          </cell>
        </row>
        <row r="82">
          <cell r="AF82" t="str">
            <v>ต เขาหินซ้อน อ พนมสารคาม จ ฉะเชิงเทรา</v>
          </cell>
        </row>
        <row r="83">
          <cell r="AF83" t="str">
            <v>13.4414,101.30536</v>
          </cell>
        </row>
        <row r="84">
          <cell r="AF84" t="str">
            <v>หินใหญ่ คละ ขนาด 15 - 30 ซม. ราคา ณ โรงโม่</v>
          </cell>
        </row>
        <row r="85">
          <cell r="AF85" t="str">
            <v>บ. ทรัพย์ศิลา คอนสตรัคชั่น จำกัด</v>
          </cell>
          <cell r="AG85" t="str">
            <v>ลบ.ม.</v>
          </cell>
          <cell r="AJ85">
            <v>54</v>
          </cell>
        </row>
        <row r="86">
          <cell r="AF86" t="str">
            <v>ต เขาหินซ้อน อ พนมสารคาม จ ฉะเชิงเทรา</v>
          </cell>
        </row>
        <row r="87">
          <cell r="AF87" t="str">
            <v>13.45508,101.31032</v>
          </cell>
        </row>
        <row r="88">
          <cell r="AF88" t="str">
            <v>หินใหญ่ คละ ขนาด 15 - 30 ซม. ราคา ณ โรงโม่</v>
          </cell>
          <cell r="AJ88">
            <v>54</v>
          </cell>
        </row>
        <row r="89">
          <cell r="AF89" t="str">
            <v>บ. ป.ศิริภัณฑ์ศิลา จำกัด</v>
          </cell>
        </row>
        <row r="90">
          <cell r="AF90" t="str">
            <v>ลูกรัง</v>
          </cell>
          <cell r="AG90" t="str">
            <v>ลบ.ม.</v>
          </cell>
        </row>
        <row r="91">
          <cell r="AF91" t="str">
            <v>หินผสมแอสฟัลท์คอนกรีต</v>
          </cell>
          <cell r="AG91" t="str">
            <v>ลบ.ม.</v>
          </cell>
          <cell r="AJ91">
            <v>119</v>
          </cell>
        </row>
        <row r="94">
          <cell r="AJ94">
            <v>0</v>
          </cell>
        </row>
        <row r="98">
          <cell r="AF98" t="str">
            <v>หจก เอกพานิชระยอง</v>
          </cell>
          <cell r="AG98" t="str">
            <v>ลบ.ม.</v>
          </cell>
          <cell r="AJ98">
            <v>54</v>
          </cell>
        </row>
        <row r="99">
          <cell r="AF99" t="str">
            <v>ต เขาหินซ้อน อ พนมสารคาม จ ฉะเชิงเทรา</v>
          </cell>
        </row>
        <row r="100">
          <cell r="AF100" t="str">
            <v>13.4414,101.30536</v>
          </cell>
        </row>
        <row r="101">
          <cell r="AF101" t="str">
            <v>บ. ทรัพย์ศิลา คอนสตรัคชั่น จำกัด</v>
          </cell>
          <cell r="AG101" t="str">
            <v>ลบ.ม.</v>
          </cell>
          <cell r="AJ101">
            <v>54</v>
          </cell>
        </row>
        <row r="102">
          <cell r="AF102" t="str">
            <v>ต เขาหินซ้อน อ พนมสารคาม จ ฉะเชิงเทรา</v>
          </cell>
        </row>
        <row r="103">
          <cell r="AF103" t="str">
            <v>13.45508,101.31032</v>
          </cell>
        </row>
        <row r="104">
          <cell r="AJ104">
            <v>0</v>
          </cell>
        </row>
        <row r="106">
          <cell r="AF106" t="str">
            <v>ราคาลูกรัง</v>
          </cell>
        </row>
        <row r="107">
          <cell r="AJ107">
            <v>0</v>
          </cell>
        </row>
        <row r="110">
          <cell r="AJ110">
            <v>0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วัสดุ-ราคา"/>
      <sheetName val="ใบสรุปราคา"/>
      <sheetName val="งวด"/>
      <sheetName val="Workshee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ข้อมูลสะพาน"/>
      <sheetName val="ราคาวัสดุ"/>
      <sheetName val="ข้อมูลขนส่ง"/>
      <sheetName val="ต้นทุนวัสดุ"/>
      <sheetName val="ค่างานต้นทุนสะพาน"/>
      <sheetName val="ข้อมูลคำนวณ"/>
      <sheetName val="Factor_F"/>
      <sheetName val="ค่าเสื่อมราคา"/>
      <sheetName val="ปร.5"/>
      <sheetName val="ปร.4"/>
      <sheetName val="หกล้อขนส่ง"/>
      <sheetName val="สิบล้อขนส่ง"/>
      <sheetName val="รถพ่วงขนส่ง"/>
      <sheetName val="ค่างานต้นทุนถนน"/>
      <sheetName val="approach"/>
      <sheetName val="ข้อมูล1"/>
      <sheetName val="คสล.6.00มีรอยต่อ"/>
      <sheetName val="no_fto"/>
      <sheetName val="แหล่งวัสดุ"/>
    </sheetNames>
    <sheetDataSet>
      <sheetData sheetId="0" refreshError="1"/>
      <sheetData sheetId="1" refreshError="1"/>
      <sheetData sheetId="2" refreshError="1">
        <row r="23">
          <cell r="D23">
            <v>24416.94</v>
          </cell>
        </row>
        <row r="24">
          <cell r="D24">
            <v>23973.19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5.1.1.1-5.1.1.3 NEW BRIDGE "/>
      <sheetName val="ค่า_F"/>
      <sheetName val="8_ข้อมูลเบื้องต้น"/>
      <sheetName val="10_ข้อมูลวัสดุ-ค่าดำเนิน"/>
      <sheetName val="11_ข้อมูลงานCon"/>
      <sheetName val="12_ข้อมูลงานไม้แบบ"/>
      <sheetName val="41_EXCAVATION"/>
      <sheetName val="42_1"/>
      <sheetName val="42_2_EMBANKMENT"/>
      <sheetName val="45__SELECTED,SUBBASE"/>
      <sheetName val="48_BASE,Recyciing"/>
      <sheetName val="51_ASPHALT,PRIME,TACK"/>
      <sheetName val="53_2"/>
      <sheetName val="62__BRIDGE"/>
      <sheetName val="64_1(อัดแรง)"/>
      <sheetName val="70_RC__BOX"/>
      <sheetName val="71_RC__PIPE_(3)"/>
      <sheetName val="83_RC_MANHOLE"/>
      <sheetName val="116_(1)"/>
      <sheetName val="130_1"/>
      <sheetName val="149_1"/>
      <sheetName val="154_"/>
      <sheetName val="173_"/>
      <sheetName val="173(1)_"/>
      <sheetName val="182_"/>
      <sheetName val="183_"/>
      <sheetName val="data"/>
      <sheetName val="wpc2(2)"/>
      <sheetName val="B.O.Q"/>
      <sheetName val="Poject name"/>
      <sheetName val="ราคาวัสดุ"/>
      <sheetName val="สายแม่ริม-แม่แตง ตอน2 A"/>
      <sheetName val="ราคาคอนกรีตต่อหน่วย"/>
      <sheetName val="detail"/>
      <sheetName val="สรุป"/>
      <sheetName val="Formwork"/>
      <sheetName val="Bill No. 2 - Carpark"/>
      <sheetName val="Worksheet"/>
      <sheetName val="บัญชีวัสดุ-ราคา"/>
      <sheetName val="สรุปถนนL"/>
      <sheetName val="1.1RE. ASPHAL-1.5 RE. PIPE +1.7"/>
      <sheetName val="2.4.2 SELECTED"/>
      <sheetName val="3.1.1 SUBBASE - 3.7 RECYCLING"/>
      <sheetName val="5.1(13) TEST"/>
      <sheetName val="5.1.4 BRIDGE APPRO"/>
      <sheetName val="5.2.1  NEW  R.C. BOX  "/>
      <sheetName val="6.3(15.5)SUBSOIL"/>
      <sheetName val="6.3(15.4)GABION "/>
      <sheetName val="6.3(16.8)SUBSOIL (2)"/>
      <sheetName val="6.3(17.1)SOIL NAIL"/>
      <sheetName val="6.3.2 CATCH BASIN"/>
      <sheetName val="6.8.1 W-GUARD"/>
      <sheetName val="6.8.3.2 BARRIER HIGH  FILL"/>
      <sheetName val="ลูกรัง"/>
      <sheetName val="fr"/>
      <sheetName val="อาคาร 2 11Boots"/>
      <sheetName val="อาคาร 2 14Boots"/>
      <sheetName val="อาคาร 2 5Boots"/>
      <sheetName val="อาคาร 2 6Boots"/>
      <sheetName val="boq"/>
      <sheetName val="ปร5"/>
      <sheetName val="Backup Data"/>
      <sheetName val="summary"/>
      <sheetName val="Std."/>
      <sheetName val="6"/>
      <sheetName val="5-2"/>
      <sheetName val="REMOVAL"/>
      <sheetName val="Unit Cost"/>
      <sheetName val="5"/>
      <sheetName val="2"/>
      <sheetName val="1_1RE__ASPHAL-1_5_RE__PIPE_+1_7"/>
      <sheetName val="2_4_2_SELECTED"/>
      <sheetName val="3_1_1_SUBBASE_-_3_7_RECYCLING"/>
      <sheetName val="5_1(13)_TEST"/>
      <sheetName val="5_1_4_BRIDGE_APPRO"/>
      <sheetName val="5_2_1__NEW__R_C__BOX__"/>
      <sheetName val="6_3(15_5)SUBSOIL"/>
      <sheetName val="6_3(15_4)GABION_"/>
      <sheetName val="6_3(16_8)SUBSOIL_(2)"/>
      <sheetName val="6_3(17_1)SOIL_NAIL"/>
      <sheetName val="6_3_2_CATCH_BASIN"/>
      <sheetName val="6_8_1_W-GUARD"/>
      <sheetName val="6_8_3_2_BARRIER_HIGH__FILL"/>
      <sheetName val="B_O_Q"/>
      <sheetName val="ค่า_F1"/>
      <sheetName val="8_ข้อมูลเบื้องต้น1"/>
      <sheetName val="10_ข้อมูลวัสดุ-ค่าดำเนิน1"/>
      <sheetName val="11_ข้อมูลงานCon1"/>
      <sheetName val="12_ข้อมูลงานไม้แบบ1"/>
      <sheetName val="41_EXCAVATION1"/>
      <sheetName val="42_11"/>
      <sheetName val="42_2_EMBANKMENT1"/>
      <sheetName val="45__SELECTED,SUBBASE1"/>
      <sheetName val="48_BASE,Recyciing1"/>
      <sheetName val="51_ASPHALT,PRIME,TACK1"/>
      <sheetName val="53_21"/>
      <sheetName val="62__BRIDGE1"/>
      <sheetName val="64_1(อัดแรง)1"/>
      <sheetName val="70_RC__BOX1"/>
      <sheetName val="71_RC__PIPE_(3)1"/>
      <sheetName val="83_RC_MANHOLE1"/>
      <sheetName val="116_(1)1"/>
      <sheetName val="130_11"/>
      <sheetName val="149_11"/>
      <sheetName val="154_1"/>
      <sheetName val="173_1"/>
      <sheetName val="173(1)_1"/>
      <sheetName val="182_1"/>
      <sheetName val="183_1"/>
      <sheetName val="1_1RE__ASPHAL-1_5_RE__PIPE_+1_1"/>
      <sheetName val="2_4_2_SELECTED1"/>
      <sheetName val="3_1_1_SUBBASE_-_3_7_RECYCLING1"/>
      <sheetName val="5_1(13)_TEST1"/>
      <sheetName val="5_1_4_BRIDGE_APPRO1"/>
      <sheetName val="5_2_1__NEW__R_C__BOX__1"/>
      <sheetName val="6_3(15_5)SUBSOIL1"/>
      <sheetName val="6_3(15_4)GABION_1"/>
      <sheetName val="6_3(16_8)SUBSOIL_(2)1"/>
      <sheetName val="6_3(17_1)SOIL_NAIL1"/>
      <sheetName val="6_3_2_CATCH_BASIN1"/>
      <sheetName val="6_8_1_W-GUARD1"/>
      <sheetName val="6_8_3_2_BARRIER_HIGH__FILL1"/>
      <sheetName val="B_O_Q1"/>
      <sheetName val="Local road Backup"/>
      <sheetName val="หินล้าง ABCD"/>
      <sheetName val="Q5434 EQ LIST"/>
      <sheetName val="motor power"/>
      <sheetName val="กสย11.1"/>
      <sheetName val="SH-C"/>
      <sheetName val="SH-F"/>
      <sheetName val="SH-A"/>
      <sheetName val="การหาค่า factor F"/>
      <sheetName val="FCalSH"/>
      <sheetName val="02_ราคาวัสดุก่อสร้า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1">
          <cell r="R11">
            <v>1705.86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>
        <row r="11">
          <cell r="R11">
            <v>1705.86</v>
          </cell>
        </row>
      </sheetData>
      <sheetData sheetId="58">
        <row r="11">
          <cell r="R11">
            <v>1705.86</v>
          </cell>
        </row>
      </sheetData>
      <sheetData sheetId="59">
        <row r="11">
          <cell r="R11">
            <v>1705.86</v>
          </cell>
        </row>
      </sheetData>
      <sheetData sheetId="60">
        <row r="11">
          <cell r="R11">
            <v>1705.86</v>
          </cell>
        </row>
      </sheetData>
      <sheetData sheetId="61">
        <row r="11">
          <cell r="R11">
            <v>1705.86</v>
          </cell>
        </row>
      </sheetData>
      <sheetData sheetId="62">
        <row r="11">
          <cell r="R11">
            <v>1705.86</v>
          </cell>
        </row>
      </sheetData>
      <sheetData sheetId="63">
        <row r="11">
          <cell r="R11">
            <v>1705.86</v>
          </cell>
        </row>
      </sheetData>
      <sheetData sheetId="64">
        <row r="11">
          <cell r="R11">
            <v>1705.86</v>
          </cell>
        </row>
      </sheetData>
      <sheetData sheetId="65">
        <row r="11">
          <cell r="R11">
            <v>1705.86</v>
          </cell>
        </row>
      </sheetData>
      <sheetData sheetId="66">
        <row r="11">
          <cell r="R11">
            <v>1705.86</v>
          </cell>
        </row>
      </sheetData>
      <sheetData sheetId="67">
        <row r="11">
          <cell r="R11">
            <v>1705.86</v>
          </cell>
        </row>
      </sheetData>
      <sheetData sheetId="68">
        <row r="11">
          <cell r="R11">
            <v>1705.86</v>
          </cell>
        </row>
      </sheetData>
      <sheetData sheetId="69">
        <row r="11">
          <cell r="R11">
            <v>1705.86</v>
          </cell>
        </row>
      </sheetData>
      <sheetData sheetId="70">
        <row r="11">
          <cell r="R11">
            <v>1705.86</v>
          </cell>
        </row>
      </sheetData>
      <sheetData sheetId="71">
        <row r="11">
          <cell r="R11">
            <v>1705.86</v>
          </cell>
        </row>
      </sheetData>
      <sheetData sheetId="72">
        <row r="11">
          <cell r="R11">
            <v>1705.86</v>
          </cell>
        </row>
      </sheetData>
      <sheetData sheetId="73">
        <row r="11">
          <cell r="R11">
            <v>1705.86</v>
          </cell>
        </row>
      </sheetData>
      <sheetData sheetId="74">
        <row r="11">
          <cell r="R11">
            <v>1705.86</v>
          </cell>
        </row>
      </sheetData>
      <sheetData sheetId="75">
        <row r="11">
          <cell r="R11">
            <v>1705.86</v>
          </cell>
        </row>
      </sheetData>
      <sheetData sheetId="76">
        <row r="11">
          <cell r="R11">
            <v>1705.86</v>
          </cell>
        </row>
      </sheetData>
      <sheetData sheetId="77">
        <row r="11">
          <cell r="R11">
            <v>1705.86</v>
          </cell>
        </row>
      </sheetData>
      <sheetData sheetId="78">
        <row r="11">
          <cell r="R11">
            <v>1705.86</v>
          </cell>
        </row>
      </sheetData>
      <sheetData sheetId="79">
        <row r="11">
          <cell r="R11">
            <v>1705.86</v>
          </cell>
        </row>
      </sheetData>
      <sheetData sheetId="80">
        <row r="11">
          <cell r="R11">
            <v>1705.86</v>
          </cell>
        </row>
      </sheetData>
      <sheetData sheetId="81">
        <row r="11">
          <cell r="R11">
            <v>1705.86</v>
          </cell>
        </row>
      </sheetData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 refreshError="1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(ของเรา)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/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เบื้องต้นโครงการ"/>
      <sheetName val="งานคอนกรีตและงานหิน(ทำเอง)"/>
      <sheetName val="ค่าแรง 1"/>
      <sheetName val="ค่าแรง 2"/>
      <sheetName val="ค่าซ่อม"/>
      <sheetName val="ค่าบ่ม"/>
      <sheetName val="ค่าน้ำมัน"/>
      <sheetName val="ค่าแรง,ดัดผูกเหล็ก"/>
      <sheetName val="ค่าอุปกรณ์"/>
      <sheetName val="วัสดุหลัก(ทำเอง)"/>
      <sheetName val="งานคอนกรีตและงานหิน(จ้างเหมา)"/>
      <sheetName val="วัสดุหลัก(จ้างเหมา)"/>
      <sheetName val="ราคาวัสดุ"/>
      <sheetName val="Fตัวแปค่าขนส่ง"/>
      <sheetName val="ค่าขนส่ง(6ล้อ)"/>
      <sheetName val="ค่าขนส่ง(10ล้อ)"/>
      <sheetName val="ค่าขนส่ง(พ่วง)"/>
      <sheetName val="อัตราราคางานดิน"/>
      <sheetName val="อัตราราคางานทาง"/>
      <sheetName val="ราคางานระเบิดหิน"/>
      <sheetName val="บัญชีค่าแรงงาน"/>
      <sheetName val="ค่างานต้นทุน"/>
      <sheetName val="boq"/>
      <sheetName val="breakdow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 "/>
      <sheetName val="LITF"/>
      <sheetName val="EE-SIMC (2)"/>
      <sheetName val="รวมราคาทั้งสิ้น"/>
      <sheetName val="02_ราคาวัสดุก่อสร้าง"/>
      <sheetName val="ปริมาณวัสดุ(อาคารอเนก)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Price"/>
      <sheetName val="Labour"/>
      <sheetName val="Standard"/>
      <sheetName val="UnitCost"/>
      <sheetName val="ปร.4"/>
      <sheetName val="ปร.5"/>
      <sheetName val="ปร.6"/>
      <sheetName val="factor F"/>
      <sheetName val="แบ่งงวด"/>
      <sheetName val="การคิดประกัน"/>
      <sheetName val="ตารางแสดงการคิดFactor"/>
      <sheetName val="พิเศษ"/>
      <sheetName val="ระบบ"/>
      <sheetName val="Door"/>
      <sheetName val="โครงเหล็ก"/>
      <sheetName val="สถาปัต"/>
      <sheetName val="Sheet1"/>
      <sheetName val="Back Up ค่าใช้จ่ายพิเศษ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>
            <v>0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</row>
        <row r="4">
          <cell r="A4" t="str">
            <v>a001</v>
          </cell>
          <cell r="B4" t="str">
            <v>หมวดงานเตรียมพื้นที่และงานดิน</v>
          </cell>
        </row>
        <row r="5">
          <cell r="A5" t="str">
            <v>a002</v>
          </cell>
          <cell r="B5" t="str">
            <v>ถมดินปรับระดับ</v>
          </cell>
          <cell r="C5" t="str">
            <v>ลบ.ม.</v>
          </cell>
          <cell r="D5">
            <v>198</v>
          </cell>
          <cell r="E5">
            <v>63</v>
          </cell>
        </row>
        <row r="6">
          <cell r="A6" t="str">
            <v>a003</v>
          </cell>
          <cell r="B6" t="str">
            <v>ถมทรายถมปรับระดับ</v>
          </cell>
          <cell r="C6" t="str">
            <v>ลบ.ม.</v>
          </cell>
          <cell r="D6">
            <v>264</v>
          </cell>
          <cell r="E6">
            <v>63</v>
          </cell>
        </row>
        <row r="7">
          <cell r="A7" t="str">
            <v>a004</v>
          </cell>
          <cell r="B7" t="str">
            <v>ถมทรายหยาบปรับระดับ</v>
          </cell>
          <cell r="C7" t="str">
            <v>ลบ.ม.</v>
          </cell>
          <cell r="D7">
            <v>264</v>
          </cell>
          <cell r="E7">
            <v>63</v>
          </cell>
        </row>
        <row r="8">
          <cell r="A8" t="str">
            <v>a005</v>
          </cell>
          <cell r="B8" t="str">
            <v>ถมหินเบอร์ 2</v>
          </cell>
          <cell r="C8" t="str">
            <v>ลบ.ม.</v>
          </cell>
          <cell r="D8">
            <v>472</v>
          </cell>
          <cell r="E8">
            <v>63</v>
          </cell>
        </row>
        <row r="9">
          <cell r="A9" t="str">
            <v>a006</v>
          </cell>
          <cell r="B9" t="str">
            <v>ถมหินสเปก</v>
          </cell>
          <cell r="C9" t="str">
            <v>ลบ.ม.</v>
          </cell>
          <cell r="D9">
            <v>400</v>
          </cell>
          <cell r="E9">
            <v>63</v>
          </cell>
        </row>
        <row r="10">
          <cell r="A10" t="str">
            <v>a007</v>
          </cell>
          <cell r="B10" t="str">
            <v>ขุดดินทั่วไปและถมกลับ</v>
          </cell>
          <cell r="C10" t="str">
            <v>ลบ.ม.</v>
          </cell>
          <cell r="D10">
            <v>0</v>
          </cell>
          <cell r="E10">
            <v>62</v>
          </cell>
        </row>
        <row r="11">
          <cell r="A11" t="str">
            <v>a008</v>
          </cell>
          <cell r="B11" t="str">
            <v>ขุดดินทั่วไปและถมกลับ</v>
          </cell>
          <cell r="C11" t="str">
            <v>ลบ.ม.</v>
          </cell>
          <cell r="D11">
            <v>0</v>
          </cell>
          <cell r="E11">
            <v>80</v>
          </cell>
        </row>
        <row r="12">
          <cell r="A12" t="str">
            <v>a009</v>
          </cell>
          <cell r="B12" t="str">
            <v>ขุดดินทั่วไปและถมกลับ</v>
          </cell>
          <cell r="C12" t="str">
            <v>ลบ.ม.</v>
          </cell>
          <cell r="D12">
            <v>0</v>
          </cell>
          <cell r="E12">
            <v>94</v>
          </cell>
        </row>
        <row r="13">
          <cell r="A13" t="str">
            <v>a010</v>
          </cell>
          <cell r="B13" t="str">
            <v>ขุดดินลูกรังและถมกลับ</v>
          </cell>
          <cell r="C13" t="str">
            <v>ลบ.ม.</v>
          </cell>
          <cell r="D13">
            <v>0</v>
          </cell>
          <cell r="E13">
            <v>124</v>
          </cell>
        </row>
        <row r="14">
          <cell r="A14" t="str">
            <v>a011</v>
          </cell>
          <cell r="B14" t="str">
            <v>ขุดดินลูกรังและถมกลับ</v>
          </cell>
          <cell r="C14" t="str">
            <v>ลบ.ม.</v>
          </cell>
          <cell r="D14">
            <v>0</v>
          </cell>
          <cell r="E14">
            <v>152</v>
          </cell>
        </row>
        <row r="15">
          <cell r="A15" t="str">
            <v>a012</v>
          </cell>
          <cell r="B15" t="str">
            <v>ลวดผูกเหล็ก No. 18</v>
          </cell>
          <cell r="C15" t="str">
            <v>กก.</v>
          </cell>
          <cell r="D15">
            <v>27.3</v>
          </cell>
        </row>
        <row r="16">
          <cell r="A16" t="str">
            <v>a013</v>
          </cell>
          <cell r="B16" t="str">
            <v>ค่าแรงบดอัดดินและทราย (รวมเครื่องจักร)</v>
          </cell>
          <cell r="C16" t="str">
            <v>ตร.ม.</v>
          </cell>
          <cell r="D16">
            <v>0</v>
          </cell>
          <cell r="E16">
            <v>6</v>
          </cell>
        </row>
        <row r="17">
          <cell r="A17" t="str">
            <v>a014</v>
          </cell>
          <cell r="B17" t="str">
            <v>งานก่อสร้างท่อระบายน้ำ คสล.  บ่อพัก คสล.</v>
          </cell>
          <cell r="C17" t="str">
            <v>รายการ</v>
          </cell>
        </row>
        <row r="18">
          <cell r="A18" t="str">
            <v>a015</v>
          </cell>
          <cell r="B18" t="str">
            <v>งานโครงสร้าง</v>
          </cell>
        </row>
        <row r="19">
          <cell r="A19" t="str">
            <v>a016</v>
          </cell>
          <cell r="B19" t="str">
            <v>DB16 x 10.00 m</v>
          </cell>
          <cell r="C19" t="str">
            <v>กก.</v>
          </cell>
          <cell r="D19">
            <v>19.12</v>
          </cell>
          <cell r="E19">
            <v>2.65</v>
          </cell>
        </row>
        <row r="20">
          <cell r="A20" t="str">
            <v>a017</v>
          </cell>
          <cell r="B20" t="str">
            <v>DB12 x 10.00 m</v>
          </cell>
          <cell r="C20" t="str">
            <v>กก.</v>
          </cell>
          <cell r="D20">
            <v>19.32</v>
          </cell>
          <cell r="E20">
            <v>2.65</v>
          </cell>
        </row>
        <row r="21">
          <cell r="A21" t="str">
            <v>a018</v>
          </cell>
          <cell r="B21" t="str">
            <v>เสาเข็มเจาะขนาด ศก.0.6 ม. ความยาว 23 ม.</v>
          </cell>
          <cell r="C21" t="str">
            <v>ต้น</v>
          </cell>
          <cell r="D21">
            <v>105208</v>
          </cell>
          <cell r="E21">
            <v>17252</v>
          </cell>
        </row>
        <row r="22">
          <cell r="A22" t="str">
            <v>a019</v>
          </cell>
          <cell r="B22" t="str">
            <v>เสาเข็มรูปตัวไอ ขนาด 0.22 x 0.22 ม. ยาว 21.00 ม.</v>
          </cell>
          <cell r="C22" t="str">
            <v>ต้น</v>
          </cell>
          <cell r="D22">
            <v>4390</v>
          </cell>
          <cell r="E22">
            <v>902</v>
          </cell>
        </row>
        <row r="23">
          <cell r="A23" t="str">
            <v>a020</v>
          </cell>
          <cell r="B23" t="str">
            <v>เสาเข็มรูปสี่เหลี่ยมตัน ขนาด 0.40 x 0.40 ม. ยาว 23.00 ม.</v>
          </cell>
          <cell r="C23" t="str">
            <v>ต้น</v>
          </cell>
          <cell r="D23">
            <v>19826</v>
          </cell>
          <cell r="E23">
            <v>1343</v>
          </cell>
        </row>
        <row r="24">
          <cell r="A24" t="str">
            <v>a021</v>
          </cell>
          <cell r="B24" t="str">
            <v>เสาเข็มรูปตัวไอ ขนาด 0.22 x 0.22 ม. ยาว 21.00 ม.</v>
          </cell>
          <cell r="C24" t="str">
            <v>ต้น</v>
          </cell>
          <cell r="D24">
            <v>4390</v>
          </cell>
          <cell r="E24">
            <v>1430</v>
          </cell>
        </row>
        <row r="25">
          <cell r="A25" t="str">
            <v>a022</v>
          </cell>
          <cell r="B25" t="str">
            <v>เสาเข็มหกเหลี่ยมกลวง ขนาด 6" x 2.00 ม.</v>
          </cell>
          <cell r="C25" t="str">
            <v>ต้น</v>
          </cell>
          <cell r="D25">
            <v>135</v>
          </cell>
          <cell r="E25">
            <v>71</v>
          </cell>
        </row>
        <row r="26">
          <cell r="A26" t="str">
            <v>a023</v>
          </cell>
          <cell r="B26" t="str">
            <v>เสาเข็มหกเหลี่ยมกลวง ขนาด 6" x 3.00 ม.</v>
          </cell>
          <cell r="C26" t="str">
            <v>ต้น</v>
          </cell>
          <cell r="D26">
            <v>203</v>
          </cell>
          <cell r="E26">
            <v>71</v>
          </cell>
        </row>
        <row r="27">
          <cell r="A27" t="str">
            <v>a024</v>
          </cell>
          <cell r="B27" t="str">
            <v>เสาเข็มหกเหลี่ยมกลวง ขนาด 6" x 4.00 ม.</v>
          </cell>
          <cell r="C27" t="str">
            <v>ต้น</v>
          </cell>
          <cell r="D27">
            <v>280</v>
          </cell>
          <cell r="E27">
            <v>71</v>
          </cell>
        </row>
        <row r="28">
          <cell r="A28" t="str">
            <v>a025</v>
          </cell>
          <cell r="B28" t="str">
            <v>เสาเข็มหกเหลี่ยมกลวง ขนาด 6" x 5.00 ม.</v>
          </cell>
          <cell r="C28" t="str">
            <v>ต้น</v>
          </cell>
          <cell r="D28">
            <v>350</v>
          </cell>
          <cell r="E28">
            <v>84</v>
          </cell>
        </row>
        <row r="29">
          <cell r="A29" t="str">
            <v>a026</v>
          </cell>
          <cell r="B29" t="str">
            <v>เสาเข็มหกเหลี่ยมกลวง ขนาด 6" x 6.00 ม.</v>
          </cell>
          <cell r="C29" t="str">
            <v>ต้น</v>
          </cell>
          <cell r="D29">
            <v>420</v>
          </cell>
          <cell r="E29">
            <v>97</v>
          </cell>
        </row>
        <row r="30">
          <cell r="A30" t="str">
            <v>a027</v>
          </cell>
          <cell r="B30" t="str">
            <v>เสาเข็มหกเหลี่ยมกลวง ขนาด 6" x 4.00 ม.</v>
          </cell>
          <cell r="C30" t="str">
            <v>ต้น</v>
          </cell>
          <cell r="D30">
            <v>280</v>
          </cell>
          <cell r="E30">
            <v>83</v>
          </cell>
        </row>
        <row r="31">
          <cell r="A31" t="str">
            <v>a028</v>
          </cell>
          <cell r="B31" t="str">
            <v>เสาเข็มหกเหลี่ยมกลวง ขนาด 6" x 5.00 ม.</v>
          </cell>
          <cell r="C31" t="str">
            <v>ต้น</v>
          </cell>
          <cell r="D31">
            <v>350</v>
          </cell>
          <cell r="E31">
            <v>98</v>
          </cell>
        </row>
        <row r="32">
          <cell r="A32" t="str">
            <v>a029</v>
          </cell>
          <cell r="B32" t="str">
            <v>เสาเข็มหกเหลี่ยมกลวง ขนาด 6" x 6.00 ม.</v>
          </cell>
          <cell r="C32" t="str">
            <v>ต้น</v>
          </cell>
          <cell r="D32">
            <v>420</v>
          </cell>
          <cell r="E32">
            <v>116</v>
          </cell>
        </row>
        <row r="33">
          <cell r="A33" t="str">
            <v>a030</v>
          </cell>
          <cell r="B33" t="str">
            <v>เสาเข็มหกเหลี่ยมกลวง ขนาด 6" x 4.00 ม.</v>
          </cell>
          <cell r="C33" t="str">
            <v>ต้น</v>
          </cell>
          <cell r="D33">
            <v>280</v>
          </cell>
          <cell r="E33">
            <v>119</v>
          </cell>
        </row>
        <row r="34">
          <cell r="A34" t="str">
            <v>a031</v>
          </cell>
          <cell r="B34" t="str">
            <v>เสาเข็มหกเหลี่ยมกลวง ขนาด 6" x 5.00 ม.</v>
          </cell>
          <cell r="C34" t="str">
            <v>ต้น</v>
          </cell>
          <cell r="D34">
            <v>350</v>
          </cell>
          <cell r="E34">
            <v>142</v>
          </cell>
        </row>
        <row r="35">
          <cell r="A35" t="str">
            <v>a032</v>
          </cell>
          <cell r="B35" t="str">
            <v>ค่าเช่ารถขนย้ายวัสดุ</v>
          </cell>
          <cell r="C35" t="str">
            <v>L/S</v>
          </cell>
          <cell r="E35">
            <v>2000</v>
          </cell>
        </row>
        <row r="36">
          <cell r="A36" t="str">
            <v>a033</v>
          </cell>
          <cell r="B36" t="str">
            <v>ค่าแรงสกัดหัวเสาเข็ม</v>
          </cell>
          <cell r="C36" t="str">
            <v>ต้น</v>
          </cell>
          <cell r="E36">
            <v>150</v>
          </cell>
        </row>
        <row r="37">
          <cell r="A37" t="str">
            <v>a034</v>
          </cell>
          <cell r="B37" t="str">
            <v>ติดตั้งลวดหนามเคลือบสังกะสี เบอร์ 14</v>
          </cell>
          <cell r="C37" t="str">
            <v>กก.</v>
          </cell>
          <cell r="D37">
            <v>32</v>
          </cell>
          <cell r="E37">
            <v>20</v>
          </cell>
        </row>
        <row r="38">
          <cell r="A38" t="str">
            <v>a035</v>
          </cell>
          <cell r="B38" t="str">
            <v>รื้อลวดหนามของเดิม</v>
          </cell>
          <cell r="C38" t="str">
            <v>ม.</v>
          </cell>
          <cell r="E38">
            <v>5</v>
          </cell>
        </row>
        <row r="39">
          <cell r="A39" t="str">
            <v>a036</v>
          </cell>
          <cell r="B39" t="str">
            <v>ค่าทดสอบเสาเข็ม ( Dynamic Load Test )</v>
          </cell>
          <cell r="C39" t="str">
            <v>ต้น</v>
          </cell>
          <cell r="D39">
            <v>0</v>
          </cell>
          <cell r="E39">
            <v>25000</v>
          </cell>
        </row>
        <row r="40">
          <cell r="A40" t="str">
            <v>a037</v>
          </cell>
          <cell r="B40" t="str">
            <v>ค่าทดสอบเสาเข็ม ( Seismic Test )</v>
          </cell>
          <cell r="C40" t="str">
            <v>ต้น</v>
          </cell>
          <cell r="D40">
            <v>0</v>
          </cell>
          <cell r="E40">
            <v>350</v>
          </cell>
        </row>
        <row r="41">
          <cell r="A41" t="str">
            <v>a038</v>
          </cell>
          <cell r="B41" t="str">
            <v xml:space="preserve">คอนกรีตหยาบ 1:3:5 </v>
          </cell>
          <cell r="C41" t="str">
            <v>ลบ.ม.</v>
          </cell>
          <cell r="D41">
            <v>1330</v>
          </cell>
          <cell r="E41">
            <v>278</v>
          </cell>
        </row>
        <row r="42">
          <cell r="A42" t="str">
            <v>a039</v>
          </cell>
          <cell r="B42" t="str">
            <v>คอนกรีตหยาบ 1:3:5 (ช้าง พญานาค เพชร)</v>
          </cell>
          <cell r="C42" t="str">
            <v>ลบ.ม.</v>
          </cell>
          <cell r="D42">
            <v>1330</v>
          </cell>
          <cell r="E42">
            <v>278</v>
          </cell>
        </row>
        <row r="43">
          <cell r="A43" t="str">
            <v>a040</v>
          </cell>
          <cell r="B43" t="str">
            <v>คอนกรีตโครงสร้าง 1:2:4 (เสือ งูเห่า นกอินทรีย์)</v>
          </cell>
          <cell r="C43" t="str">
            <v>ลบ.ม.</v>
          </cell>
          <cell r="D43">
            <v>2510</v>
          </cell>
          <cell r="E43">
            <v>376</v>
          </cell>
        </row>
        <row r="44">
          <cell r="A44" t="str">
            <v>a041</v>
          </cell>
          <cell r="B44" t="str">
            <v xml:space="preserve">คอนกรีตโครงสร้าง 1:2:4 </v>
          </cell>
          <cell r="C44" t="str">
            <v>ลบ.ม.</v>
          </cell>
          <cell r="D44">
            <v>2510</v>
          </cell>
          <cell r="E44">
            <v>305</v>
          </cell>
        </row>
        <row r="45">
          <cell r="A45" t="str">
            <v>a042</v>
          </cell>
          <cell r="B45" t="str">
            <v>คอนกรีตโครงสร้าง 1:2:4 (เสือ งูเห่า นกอินทรีย์)</v>
          </cell>
          <cell r="C45" t="str">
            <v>ลบ.ม.</v>
          </cell>
          <cell r="D45">
            <v>1443</v>
          </cell>
          <cell r="E45">
            <v>305</v>
          </cell>
        </row>
        <row r="46">
          <cell r="A46" t="str">
            <v>a043</v>
          </cell>
          <cell r="B46" t="str">
            <v>คอนกรีตโครงสร้าง 1:2:4 (ช้าง พญานาค เพชร)</v>
          </cell>
          <cell r="C46" t="str">
            <v>ลบ.ม.</v>
          </cell>
          <cell r="D46">
            <v>1567</v>
          </cell>
          <cell r="E46">
            <v>395</v>
          </cell>
        </row>
        <row r="47">
          <cell r="A47" t="str">
            <v>a044</v>
          </cell>
          <cell r="B47" t="str">
            <v>คอนกรีตโครงสร้าง 1:2:4 (ช้าง พญานาค เพชร)</v>
          </cell>
          <cell r="C47" t="str">
            <v>ลบ.ม.</v>
          </cell>
          <cell r="D47">
            <v>1567</v>
          </cell>
          <cell r="E47">
            <v>376</v>
          </cell>
        </row>
        <row r="48">
          <cell r="A48" t="str">
            <v>a045</v>
          </cell>
          <cell r="B48" t="str">
            <v>คอนกรีตโครงสร้าง 1:2:4 (ช้าง พญานาค เพชร)</v>
          </cell>
          <cell r="C48" t="str">
            <v>ลบ.ม.</v>
          </cell>
          <cell r="D48">
            <v>1567</v>
          </cell>
          <cell r="E48">
            <v>305</v>
          </cell>
        </row>
        <row r="49">
          <cell r="A49" t="str">
            <v>a046</v>
          </cell>
          <cell r="B49" t="str">
            <v>คอนกรีตโครงสร้าง 1:2:4 (ปลาฉลาม)</v>
          </cell>
          <cell r="C49" t="str">
            <v>ลบ.ม.</v>
          </cell>
          <cell r="D49">
            <v>1836</v>
          </cell>
          <cell r="E49">
            <v>395</v>
          </cell>
        </row>
        <row r="50">
          <cell r="A50" t="str">
            <v>a047</v>
          </cell>
          <cell r="B50" t="str">
            <v>คอนกรีตโครงสร้าง 1:2:4 (ปลาฉลาม)</v>
          </cell>
          <cell r="C50" t="str">
            <v>ลบ.ม.</v>
          </cell>
          <cell r="D50">
            <v>1836</v>
          </cell>
          <cell r="E50">
            <v>376</v>
          </cell>
        </row>
        <row r="51">
          <cell r="A51" t="str">
            <v>a048</v>
          </cell>
          <cell r="B51" t="str">
            <v>คอนกรีตโครงสร้าง 1:2:4 (ปลาฉลาม)</v>
          </cell>
          <cell r="C51" t="str">
            <v>ลบ.ม.</v>
          </cell>
          <cell r="D51">
            <v>1836</v>
          </cell>
          <cell r="E51">
            <v>305</v>
          </cell>
        </row>
        <row r="52">
          <cell r="A52" t="str">
            <v>a049</v>
          </cell>
          <cell r="B52" t="str">
            <v>คอนกรีต ค.1 (STRENGTH 180 กก./ตร.ซม. ตราช้าง พญานาค เพชร)</v>
          </cell>
          <cell r="C52" t="str">
            <v>ลบ.ม.</v>
          </cell>
          <cell r="D52">
            <v>1375</v>
          </cell>
          <cell r="E52">
            <v>395</v>
          </cell>
        </row>
        <row r="53">
          <cell r="A53" t="str">
            <v>a050</v>
          </cell>
          <cell r="B53" t="str">
            <v>คอนกรีต ค.2 (STRENGTH 240 กก./ตร.ซม. ตราช้าง พญานาค เพชร)</v>
          </cell>
          <cell r="C53" t="str">
            <v>ลบ.ม.</v>
          </cell>
          <cell r="D53">
            <v>1563</v>
          </cell>
          <cell r="E53">
            <v>395</v>
          </cell>
        </row>
        <row r="54">
          <cell r="A54" t="str">
            <v>a051</v>
          </cell>
          <cell r="B54" t="str">
            <v>คอนกรีต ค.2 (STRENGTH 240 กก./ตร.ซม. ตราปลาฉลาม)</v>
          </cell>
          <cell r="C54" t="str">
            <v>ลบ.ม.</v>
          </cell>
          <cell r="D54">
            <v>1828</v>
          </cell>
          <cell r="E54">
            <v>395</v>
          </cell>
        </row>
        <row r="55">
          <cell r="A55" t="str">
            <v>a052</v>
          </cell>
          <cell r="B55" t="str">
            <v>คอนกรีต ค.3 (STRENGTH 300 กก./ตร.ซม. ตราช้าง พญานาค เพชร)</v>
          </cell>
          <cell r="C55" t="str">
            <v>ลบ.ม.</v>
          </cell>
          <cell r="D55">
            <v>1581</v>
          </cell>
          <cell r="E55">
            <v>395</v>
          </cell>
        </row>
        <row r="56">
          <cell r="A56" t="str">
            <v>a053</v>
          </cell>
          <cell r="B56" t="str">
            <v>คอนกรีต ค.4 (STRENGTH 350 กก./ตร.ซม. ตราช้าง พญานาค เพชร)</v>
          </cell>
          <cell r="C56" t="str">
            <v>ลบ.ม.</v>
          </cell>
          <cell r="D56">
            <v>1674</v>
          </cell>
          <cell r="E56">
            <v>395</v>
          </cell>
        </row>
        <row r="57">
          <cell r="A57" t="str">
            <v>a054</v>
          </cell>
          <cell r="B57" t="str">
            <v>คอนกรีต ค.1 (STRENGTH 180 กก./ตร.ซม. ตราช้าง พญานาค เพชร)</v>
          </cell>
          <cell r="C57" t="str">
            <v>ลบ.ม.</v>
          </cell>
          <cell r="D57">
            <v>1375</v>
          </cell>
          <cell r="E57">
            <v>376</v>
          </cell>
        </row>
        <row r="58">
          <cell r="A58" t="str">
            <v>a055</v>
          </cell>
          <cell r="B58" t="str">
            <v>คอนกรีต ค.2 (STRENGTH 240 กก./ตร.ซม. ตราช้าง พญานาค เพชร)</v>
          </cell>
          <cell r="C58" t="str">
            <v>ลบ.ม.</v>
          </cell>
          <cell r="D58">
            <v>1563</v>
          </cell>
          <cell r="E58">
            <v>376</v>
          </cell>
        </row>
        <row r="59">
          <cell r="A59" t="str">
            <v>a056</v>
          </cell>
          <cell r="B59" t="str">
            <v>คอนกรีต ค.2 (STRENGTH 240 กก./ตร.ซม. ตราปลาฉลาม)</v>
          </cell>
          <cell r="C59" t="str">
            <v>ลบ.ม.</v>
          </cell>
          <cell r="D59">
            <v>1828</v>
          </cell>
          <cell r="E59">
            <v>376</v>
          </cell>
        </row>
        <row r="60">
          <cell r="A60" t="str">
            <v>a057</v>
          </cell>
          <cell r="B60" t="str">
            <v>คอนกรีต ค.3 (STRENGTH 300 กก./ตร.ซม. ตราช้าง พญานาค เพชร)</v>
          </cell>
          <cell r="C60" t="str">
            <v>ลบ.ม.</v>
          </cell>
          <cell r="D60">
            <v>1581</v>
          </cell>
          <cell r="E60">
            <v>376</v>
          </cell>
        </row>
        <row r="61">
          <cell r="A61" t="str">
            <v>a058</v>
          </cell>
          <cell r="B61" t="str">
            <v>คอนกรีต ค.4 (STRENGTH 350 กก./ตร.ซม. ตราช้าง พญานาค เพชร)</v>
          </cell>
          <cell r="C61" t="str">
            <v>ลบ.ม.</v>
          </cell>
          <cell r="D61">
            <v>1674</v>
          </cell>
          <cell r="E61">
            <v>376</v>
          </cell>
        </row>
        <row r="62">
          <cell r="A62" t="str">
            <v>a059</v>
          </cell>
          <cell r="B62" t="str">
            <v>คอนกรีต ค.1 (STRENGTH 180 กก./ตร.ซม. ตราช้าง พญานาค เพชร)</v>
          </cell>
          <cell r="C62" t="str">
            <v>ลบ.ม.</v>
          </cell>
          <cell r="D62">
            <v>1375</v>
          </cell>
          <cell r="E62">
            <v>305</v>
          </cell>
        </row>
        <row r="63">
          <cell r="A63" t="str">
            <v>a060</v>
          </cell>
          <cell r="B63" t="str">
            <v>คอนกรีต ค.2 (STRENGTH 240 กก./ตร.ซม. ตราช้าง พญานาค เพชร)</v>
          </cell>
          <cell r="C63" t="str">
            <v>ลบ.ม.</v>
          </cell>
          <cell r="D63">
            <v>1563</v>
          </cell>
          <cell r="E63">
            <v>305</v>
          </cell>
        </row>
        <row r="64">
          <cell r="A64" t="str">
            <v>a061</v>
          </cell>
          <cell r="B64" t="str">
            <v>คอนกรีต ค.2 (STRENGTH 240 กก./ตร.ซม. ตราปลาฉลาม)</v>
          </cell>
          <cell r="C64" t="str">
            <v>ลบ.ม.</v>
          </cell>
          <cell r="D64">
            <v>1828</v>
          </cell>
          <cell r="E64">
            <v>305</v>
          </cell>
        </row>
        <row r="65">
          <cell r="A65" t="str">
            <v>a062</v>
          </cell>
          <cell r="B65" t="str">
            <v>คอนกรีต ค.3 (STRENGTH 300 กก./ตร.ซม. ตราช้าง พญานาค เพชร)</v>
          </cell>
          <cell r="C65" t="str">
            <v>ลบ.ม.</v>
          </cell>
          <cell r="D65">
            <v>1581</v>
          </cell>
          <cell r="E65">
            <v>305</v>
          </cell>
        </row>
        <row r="66">
          <cell r="A66" t="str">
            <v>a063</v>
          </cell>
          <cell r="B66" t="str">
            <v>คอนกรีต ค.4 (STRENGTH 350 กก./ตร.ซม. ตราช้าง พญานาค เพชร)</v>
          </cell>
          <cell r="C66" t="str">
            <v>ลบ.ม.</v>
          </cell>
          <cell r="D66">
            <v>1674</v>
          </cell>
          <cell r="E66">
            <v>305</v>
          </cell>
        </row>
        <row r="67">
          <cell r="A67" t="str">
            <v>a064</v>
          </cell>
          <cell r="B67" t="str">
            <v>คอนกรีตผสมเสร็จกำลังอัดประลัยรูปทรงกระบอก 140 กก./ตร.ซม. (คอนกรีตหยาบ)</v>
          </cell>
          <cell r="C67" t="str">
            <v>ลบ.ม.</v>
          </cell>
          <cell r="D67">
            <v>2430</v>
          </cell>
          <cell r="E67">
            <v>204</v>
          </cell>
        </row>
        <row r="68">
          <cell r="A68" t="str">
            <v>a065</v>
          </cell>
          <cell r="B68" t="str">
            <v>คอนกรีตผสมเสร็จกำลังอัดประลัยรูปทรงกระบอก 180 กก./ตร.ซม. (คอนกรีตหยาบ)</v>
          </cell>
          <cell r="C68" t="str">
            <v>ลบ.ม.</v>
          </cell>
          <cell r="D68">
            <v>2470</v>
          </cell>
          <cell r="E68">
            <v>204</v>
          </cell>
        </row>
        <row r="69">
          <cell r="A69" t="str">
            <v>a066</v>
          </cell>
          <cell r="B69" t="str">
            <v>คอนกรีตผสมเสร็จกำลังอัดประลัยรูปทรงกระบอก 210 กก./ตร.ซม.</v>
          </cell>
          <cell r="C69" t="str">
            <v>ลบ.ม.</v>
          </cell>
          <cell r="D69">
            <v>2510</v>
          </cell>
          <cell r="E69">
            <v>335</v>
          </cell>
        </row>
        <row r="70">
          <cell r="A70" t="str">
            <v>a067</v>
          </cell>
          <cell r="B70" t="str">
            <v>คอนกรีตผสมเสร็จกำลังอัดประลัยรูปทรงกระบอก 240 กก./ตร.ซม.</v>
          </cell>
          <cell r="C70" t="str">
            <v>ลบ.ม.</v>
          </cell>
          <cell r="D70">
            <v>2550</v>
          </cell>
          <cell r="E70">
            <v>335</v>
          </cell>
        </row>
        <row r="71">
          <cell r="A71" t="str">
            <v>a068</v>
          </cell>
          <cell r="B71" t="str">
            <v>คอนกรีตผสมเสร็จกำลังอัดประลัยรูปทรงกระบอก 280 กก./ตร.ซม.</v>
          </cell>
          <cell r="C71" t="str">
            <v>ลบ.ม.</v>
          </cell>
          <cell r="D71">
            <v>2630</v>
          </cell>
          <cell r="E71">
            <v>335</v>
          </cell>
        </row>
        <row r="72">
          <cell r="A72" t="str">
            <v>a069</v>
          </cell>
          <cell r="B72" t="str">
            <v>คอนกรีตผสมเสร็จกำลังอัดประลัยรูปทรงกระบอก 210 กก./ตร.ซม.</v>
          </cell>
          <cell r="C72" t="str">
            <v>ลบ.ม.</v>
          </cell>
          <cell r="D72">
            <v>2510</v>
          </cell>
          <cell r="E72">
            <v>274</v>
          </cell>
        </row>
        <row r="73">
          <cell r="A73" t="str">
            <v>a070</v>
          </cell>
          <cell r="B73" t="str">
            <v>ค่าเช่าเครื่องสกัดลม</v>
          </cell>
          <cell r="C73" t="str">
            <v>L/S</v>
          </cell>
          <cell r="E73">
            <v>12000</v>
          </cell>
        </row>
        <row r="74">
          <cell r="A74" t="str">
            <v>a071</v>
          </cell>
          <cell r="B74" t="str">
            <v>คอนกรีตผสมเสร็จกำลังอัดประลัยรูปทรงกระบอก 280 กก./ตร.ซม.</v>
          </cell>
          <cell r="C74" t="str">
            <v>ลบ.ม.</v>
          </cell>
          <cell r="D74">
            <v>2630</v>
          </cell>
          <cell r="E74">
            <v>274</v>
          </cell>
        </row>
        <row r="75">
          <cell r="A75" t="str">
            <v>a072</v>
          </cell>
          <cell r="B75" t="str">
            <v>คอนกรีตผสมเสร็จกำลังอัดประลัยรูปทรงกระบอก 210 กก./ตร.ซม.</v>
          </cell>
          <cell r="C75" t="str">
            <v>ลบ.ม.</v>
          </cell>
          <cell r="D75">
            <v>2510</v>
          </cell>
          <cell r="E75">
            <v>204</v>
          </cell>
        </row>
        <row r="76">
          <cell r="A76" t="str">
            <v>a073</v>
          </cell>
          <cell r="B76" t="str">
            <v>คอนกรีตผสมเสร็จกำลังอัดประลัยรูปทรงกระบอก 240 กก./ตร.ซม.</v>
          </cell>
          <cell r="C76" t="str">
            <v>ลบ.ม.</v>
          </cell>
          <cell r="D76">
            <v>2550</v>
          </cell>
          <cell r="E76">
            <v>204</v>
          </cell>
        </row>
        <row r="77">
          <cell r="A77" t="str">
            <v>a074</v>
          </cell>
          <cell r="B77" t="str">
            <v>คอนกรีตผสมเสร็จกำลังอัดประลัยรูปทรงกระบอก 280 กก./ตร.ซม.</v>
          </cell>
          <cell r="C77" t="str">
            <v>ลบ.ม.</v>
          </cell>
          <cell r="D77">
            <v>2630</v>
          </cell>
          <cell r="E77">
            <v>204</v>
          </cell>
        </row>
        <row r="78">
          <cell r="A78" t="str">
            <v>a075</v>
          </cell>
          <cell r="B78" t="str">
            <v>คอนกรีตเททับหน้าหนา 5 ซม.(ไม่รวมเหล็กเสริมพื้น)</v>
          </cell>
          <cell r="C78" t="str">
            <v>ตร.ม.</v>
          </cell>
          <cell r="D78">
            <v>80</v>
          </cell>
          <cell r="E78">
            <v>17</v>
          </cell>
        </row>
        <row r="79">
          <cell r="A79" t="str">
            <v>a076</v>
          </cell>
          <cell r="B79" t="str">
            <v>คอนกรีตเททับหน้าหนา 5 ซม.(รวมเหล็กเสริมพื้น 6 มม.@ 0.20 ม.#)</v>
          </cell>
          <cell r="C79" t="str">
            <v>ตร.ม.</v>
          </cell>
          <cell r="D79">
            <v>125</v>
          </cell>
          <cell r="E79">
            <v>21</v>
          </cell>
        </row>
        <row r="80">
          <cell r="A80" t="str">
            <v>a077</v>
          </cell>
          <cell r="B80" t="str">
            <v>คอนกรีตเททับหน้าหนา 5 ซม.(รวมเหล็กเสริมพื้น 9 มม.@ 0.20 ม.#)</v>
          </cell>
          <cell r="C80" t="str">
            <v>ตร.ม.</v>
          </cell>
          <cell r="D80">
            <v>175</v>
          </cell>
          <cell r="E80">
            <v>27</v>
          </cell>
        </row>
        <row r="81">
          <cell r="A81" t="str">
            <v>a078</v>
          </cell>
          <cell r="B81" t="str">
            <v>คอนกรีตเสาเอ็นและคานทับหลัง ขนาด 0.07 x 0.10 ม.(รวมเหล็กเสริม)</v>
          </cell>
          <cell r="C81" t="str">
            <v>ม.</v>
          </cell>
          <cell r="D81">
            <v>165</v>
          </cell>
          <cell r="E81">
            <v>29</v>
          </cell>
        </row>
        <row r="82">
          <cell r="A82" t="str">
            <v>a079</v>
          </cell>
          <cell r="B82" t="str">
            <v>ค่าเช่านั่งร้าน</v>
          </cell>
          <cell r="C82" t="str">
            <v>L/S</v>
          </cell>
          <cell r="E82">
            <v>20250</v>
          </cell>
        </row>
        <row r="83">
          <cell r="A83" t="str">
            <v>a080</v>
          </cell>
          <cell r="B83" t="str">
            <v>ประกอบแบบและค้ำยันทั่วไป 50% (รวมตะปู)</v>
          </cell>
          <cell r="C83" t="str">
            <v>ตร.ม.</v>
          </cell>
          <cell r="D83">
            <v>379</v>
          </cell>
          <cell r="E83">
            <v>84</v>
          </cell>
        </row>
        <row r="84">
          <cell r="A84" t="str">
            <v>a081</v>
          </cell>
          <cell r="B84" t="str">
            <v>ประกอบแบบและค้ำยันทั่วไป 50% (รวมตะปู)</v>
          </cell>
          <cell r="C84" t="str">
            <v>ตร.ม.</v>
          </cell>
          <cell r="D84">
            <v>379</v>
          </cell>
          <cell r="E84">
            <v>103</v>
          </cell>
        </row>
        <row r="85">
          <cell r="A85" t="str">
            <v>a082</v>
          </cell>
          <cell r="B85" t="str">
            <v>ประกอบแบบและค้ำยันทั่วไป 60% (รวมตะปู)</v>
          </cell>
          <cell r="C85" t="str">
            <v>ตร.ม.</v>
          </cell>
          <cell r="D85">
            <v>455</v>
          </cell>
          <cell r="E85">
            <v>84</v>
          </cell>
        </row>
        <row r="86">
          <cell r="A86" t="str">
            <v>a083</v>
          </cell>
          <cell r="B86" t="str">
            <v>ประกอบแบบและค้ำยันทั่วไป 60% (รวมตะปู)</v>
          </cell>
          <cell r="C86" t="str">
            <v>ตร.ม.</v>
          </cell>
          <cell r="D86">
            <v>455</v>
          </cell>
          <cell r="E86">
            <v>103</v>
          </cell>
        </row>
        <row r="87">
          <cell r="A87" t="str">
            <v>a084</v>
          </cell>
          <cell r="B87" t="str">
            <v>ประกอบแบบและค้ำยันทั่วไป 70% (รวมตะปู)</v>
          </cell>
          <cell r="C87" t="str">
            <v>ตร.ม.</v>
          </cell>
          <cell r="D87">
            <v>531</v>
          </cell>
          <cell r="E87">
            <v>84</v>
          </cell>
        </row>
        <row r="88">
          <cell r="A88" t="str">
            <v>a085</v>
          </cell>
          <cell r="B88" t="str">
            <v>ประกอบแบบและค้ำยันทั่วไป 70% (รวมตะปู)</v>
          </cell>
          <cell r="C88" t="str">
            <v>ตร.ม.</v>
          </cell>
          <cell r="D88">
            <v>531</v>
          </cell>
          <cell r="E88">
            <v>103</v>
          </cell>
        </row>
        <row r="89">
          <cell r="A89" t="str">
            <v>a086</v>
          </cell>
          <cell r="B89" t="str">
            <v>ประกอบแบบและค้ำยันทั่วไป 80% (รวมตะปู)</v>
          </cell>
          <cell r="C89" t="str">
            <v>ตร.ม.</v>
          </cell>
          <cell r="D89">
            <v>607</v>
          </cell>
          <cell r="E89">
            <v>84</v>
          </cell>
        </row>
        <row r="90">
          <cell r="A90" t="str">
            <v>a087</v>
          </cell>
          <cell r="B90" t="str">
            <v>ประกอบแบบและค้ำยันทั่วไป 80% (รวมตะปู)</v>
          </cell>
          <cell r="C90" t="str">
            <v>ตร.ม.</v>
          </cell>
          <cell r="D90">
            <v>607</v>
          </cell>
          <cell r="E90">
            <v>103</v>
          </cell>
        </row>
        <row r="91">
          <cell r="A91" t="str">
            <v>a088</v>
          </cell>
          <cell r="B91" t="str">
            <v>ค่าเช่านั่งร้าน</v>
          </cell>
          <cell r="C91" t="str">
            <v>L/S</v>
          </cell>
          <cell r="E91">
            <v>13000</v>
          </cell>
        </row>
        <row r="92">
          <cell r="A92" t="str">
            <v>a089</v>
          </cell>
          <cell r="B92" t="str">
            <v>ค่าใช้จ่ายในกรรมวิธีป้องกันชีวิตและทรัพย์สินบุคลที่ 3</v>
          </cell>
          <cell r="C92" t="str">
            <v>L/S</v>
          </cell>
          <cell r="E92">
            <v>12900</v>
          </cell>
        </row>
        <row r="93">
          <cell r="A93" t="str">
            <v>a090</v>
          </cell>
          <cell r="B93" t="str">
            <v>การใช้จ่ายกรณีไม่อนุญาตให้คนงานพักในบริเวณที่ก่อสร้าง</v>
          </cell>
          <cell r="C93" t="str">
            <v>L/S</v>
          </cell>
          <cell r="E93">
            <v>24900</v>
          </cell>
        </row>
        <row r="94">
          <cell r="A94" t="str">
            <v>a091</v>
          </cell>
          <cell r="B94" t="str">
            <v>ค่าดำเนินการตามมาตราการความปลอดภัย มอก.18001</v>
          </cell>
          <cell r="C94" t="str">
            <v>L/S</v>
          </cell>
          <cell r="E94">
            <v>27000</v>
          </cell>
        </row>
        <row r="95">
          <cell r="A95" t="str">
            <v>a092</v>
          </cell>
          <cell r="B95" t="str">
            <v>งานโครงเหล็กหลังคา</v>
          </cell>
          <cell r="C95" t="str">
            <v>รายการ</v>
          </cell>
        </row>
        <row r="96">
          <cell r="A96" t="str">
            <v>a093</v>
          </cell>
          <cell r="B96" t="str">
            <v>งานฐานราก F1 ,  F2</v>
          </cell>
          <cell r="C96" t="str">
            <v>รายการ</v>
          </cell>
        </row>
        <row r="97">
          <cell r="A97" t="str">
            <v>a094</v>
          </cell>
          <cell r="B97" t="str">
            <v>รื้อหลังคาซาแลนกันแดด</v>
          </cell>
          <cell r="C97" t="str">
            <v>ตร.ม.</v>
          </cell>
          <cell r="E97">
            <v>7</v>
          </cell>
        </row>
        <row r="98">
          <cell r="A98" t="str">
            <v>a095</v>
          </cell>
          <cell r="B98" t="str">
            <v>รื้อโครงหลังคาเหล็ก</v>
          </cell>
          <cell r="C98" t="str">
            <v>ตร.ม.</v>
          </cell>
          <cell r="E98">
            <v>35</v>
          </cell>
        </row>
        <row r="99">
          <cell r="A99" t="str">
            <v>a096</v>
          </cell>
          <cell r="B99" t="str">
            <v>งานรื้อโครงหลังคาเหล็กของเดิม</v>
          </cell>
          <cell r="C99" t="str">
            <v>รายการ</v>
          </cell>
        </row>
        <row r="100">
          <cell r="A100" t="str">
            <v>a097</v>
          </cell>
          <cell r="B100" t="str">
            <v>เหล็กฉาก L-50 x 50 x 6 mm.(4.43 kg/m.)</v>
          </cell>
          <cell r="C100" t="str">
            <v>กก.</v>
          </cell>
          <cell r="D100">
            <v>21.55</v>
          </cell>
          <cell r="E100">
            <v>8.5</v>
          </cell>
        </row>
        <row r="101">
          <cell r="A101" t="str">
            <v>a098</v>
          </cell>
          <cell r="B101" t="str">
            <v>RB6 x 10.00 m.</v>
          </cell>
          <cell r="C101" t="str">
            <v>กก.</v>
          </cell>
          <cell r="D101">
            <v>21</v>
          </cell>
          <cell r="E101">
            <v>2.65</v>
          </cell>
        </row>
        <row r="102">
          <cell r="A102" t="str">
            <v>a099</v>
          </cell>
          <cell r="B102" t="str">
            <v>RB9 x 10.00 m.</v>
          </cell>
          <cell r="C102" t="str">
            <v>กก.</v>
          </cell>
          <cell r="D102">
            <v>20.2</v>
          </cell>
          <cell r="E102">
            <v>2.65</v>
          </cell>
        </row>
        <row r="104">
          <cell r="A104" t="str">
            <v>a1914</v>
          </cell>
          <cell r="B104" t="str">
            <v>เชื่อมต่อท่อระบายน้ำของเดิม</v>
          </cell>
          <cell r="C104" t="str">
            <v>ม.</v>
          </cell>
          <cell r="D104">
            <v>225.25</v>
          </cell>
          <cell r="E104">
            <v>50</v>
          </cell>
        </row>
        <row r="105">
          <cell r="A105" t="str">
            <v>a1915</v>
          </cell>
          <cell r="B105" t="str">
            <v>จัดทำป้ายชื่ออาคาร ขนาด 0.45 x 3.20 ม.</v>
          </cell>
          <cell r="C105" t="str">
            <v>ชุด</v>
          </cell>
          <cell r="D105">
            <v>2500</v>
          </cell>
          <cell r="E105">
            <v>500</v>
          </cell>
        </row>
        <row r="106">
          <cell r="A106" t="str">
            <v>a1916</v>
          </cell>
          <cell r="B106" t="str">
            <v>รางระบายน้ำสแตนเลส หนา 0.35 mm..</v>
          </cell>
          <cell r="C106" t="str">
            <v>ม.</v>
          </cell>
          <cell r="D106">
            <v>1500</v>
          </cell>
          <cell r="E106">
            <v>300</v>
          </cell>
        </row>
        <row r="107">
          <cell r="A107" t="str">
            <v>a1917</v>
          </cell>
          <cell r="B107" t="str">
            <v>ข้องอ  พีวีซี 4"</v>
          </cell>
          <cell r="C107" t="str">
            <v>อัน</v>
          </cell>
          <cell r="D107">
            <v>115.2</v>
          </cell>
          <cell r="E107">
            <v>10</v>
          </cell>
        </row>
        <row r="108">
          <cell r="A108" t="str">
            <v>a1918</v>
          </cell>
          <cell r="B108" t="str">
            <v>ท่อ พีวีซี 4"</v>
          </cell>
          <cell r="C108" t="str">
            <v>ท่อน</v>
          </cell>
          <cell r="D108">
            <v>365.5</v>
          </cell>
          <cell r="E108">
            <v>48</v>
          </cell>
        </row>
        <row r="109">
          <cell r="A109" t="str">
            <v>a1919</v>
          </cell>
          <cell r="B109" t="str">
            <v>Flashing ขนาดกว้าง 0.50 ม.</v>
          </cell>
          <cell r="C109" t="str">
            <v>ม.</v>
          </cell>
          <cell r="D109">
            <v>150</v>
          </cell>
          <cell r="E109">
            <v>45</v>
          </cell>
        </row>
        <row r="110">
          <cell r="A110" t="str">
            <v>a1920</v>
          </cell>
          <cell r="B110" t="str">
            <v>งานทาสีน้ำมัน</v>
          </cell>
          <cell r="C110" t="str">
            <v>ตร.ม.</v>
          </cell>
          <cell r="D110">
            <v>51</v>
          </cell>
          <cell r="E110">
            <v>35</v>
          </cell>
        </row>
        <row r="111">
          <cell r="A111" t="str">
            <v>a19201</v>
          </cell>
          <cell r="B111" t="str">
            <v>งานทาสีกันสนิม</v>
          </cell>
          <cell r="C111" t="str">
            <v>ตร.ม.</v>
          </cell>
          <cell r="D111">
            <v>51</v>
          </cell>
          <cell r="E111">
            <v>35</v>
          </cell>
        </row>
        <row r="112">
          <cell r="A112" t="str">
            <v>a1921</v>
          </cell>
          <cell r="B112" t="str">
            <v>งานโครงเหล็กหลังคา</v>
          </cell>
          <cell r="C112" t="str">
            <v>รายการ</v>
          </cell>
        </row>
        <row r="113">
          <cell r="A113" t="str">
            <v>a1922</v>
          </cell>
          <cell r="B113" t="str">
            <v>เหล็กกล่อง  50 x 50 x 3.2 mm.</v>
          </cell>
          <cell r="C113" t="str">
            <v>กก.</v>
          </cell>
          <cell r="D113">
            <v>24.41</v>
          </cell>
          <cell r="E113">
            <v>8.5</v>
          </cell>
        </row>
        <row r="114">
          <cell r="A114" t="str">
            <v>a1923</v>
          </cell>
          <cell r="B114" t="str">
            <v>Siding Matal Sheet หนา 0.47 mm.</v>
          </cell>
          <cell r="C114" t="str">
            <v>ตร.ม.</v>
          </cell>
          <cell r="D114">
            <v>350</v>
          </cell>
          <cell r="E114">
            <v>60</v>
          </cell>
        </row>
        <row r="115">
          <cell r="A115" t="str">
            <v>a1924</v>
          </cell>
          <cell r="B115" t="str">
            <v>Turn Buckle dia. 15 mm.</v>
          </cell>
          <cell r="C115" t="str">
            <v>ตัว</v>
          </cell>
          <cell r="D115">
            <v>150</v>
          </cell>
          <cell r="E115">
            <v>50</v>
          </cell>
        </row>
        <row r="116">
          <cell r="A116" t="str">
            <v>a1925</v>
          </cell>
          <cell r="B116" t="str">
            <v>Bracing dia. 15 mm.</v>
          </cell>
          <cell r="C116" t="str">
            <v>กก.</v>
          </cell>
          <cell r="D116">
            <v>19.46</v>
          </cell>
          <cell r="E116">
            <v>2.85</v>
          </cell>
        </row>
        <row r="117">
          <cell r="A117" t="str">
            <v>a1926</v>
          </cell>
          <cell r="B117" t="str">
            <v>ท่อเหล็ก  ø48.60x3.2 mm.</v>
          </cell>
          <cell r="C117" t="str">
            <v>กก.</v>
          </cell>
          <cell r="D117">
            <v>22.23</v>
          </cell>
          <cell r="E117">
            <v>8.5</v>
          </cell>
        </row>
        <row r="118">
          <cell r="A118" t="str">
            <v>a1927</v>
          </cell>
          <cell r="B118" t="str">
            <v>ท่อเหล็ก  ø 60.50x3.2 mm.</v>
          </cell>
          <cell r="C118" t="str">
            <v>กก.</v>
          </cell>
          <cell r="D118">
            <v>22.55</v>
          </cell>
          <cell r="E118">
            <v>8.5</v>
          </cell>
        </row>
        <row r="119">
          <cell r="A119" t="str">
            <v>a1928</v>
          </cell>
          <cell r="B119" t="str">
            <v>แปเหล็ก 125 x 75 x 3.2 mm</v>
          </cell>
          <cell r="C119" t="str">
            <v>กก.</v>
          </cell>
          <cell r="D119">
            <v>24.41</v>
          </cell>
          <cell r="E119">
            <v>8.5</v>
          </cell>
        </row>
        <row r="120">
          <cell r="A120" t="str">
            <v>a1929</v>
          </cell>
          <cell r="B120" t="str">
            <v>Metal Sheet หนา 0.47 mm.</v>
          </cell>
          <cell r="C120" t="str">
            <v>ตร.ม.</v>
          </cell>
          <cell r="D120">
            <v>350</v>
          </cell>
          <cell r="E120">
            <v>60</v>
          </cell>
        </row>
        <row r="121">
          <cell r="A121" t="str">
            <v>a1930</v>
          </cell>
          <cell r="B121" t="str">
            <v>แปเหล็กกล่อง 150 x 50 x 3.2 mm</v>
          </cell>
          <cell r="C121" t="str">
            <v>กก.</v>
          </cell>
          <cell r="D121">
            <v>24.41</v>
          </cell>
          <cell r="E121">
            <v>8.5</v>
          </cell>
        </row>
        <row r="122">
          <cell r="A122" t="str">
            <v>a1931</v>
          </cell>
          <cell r="B122" t="str">
            <v>I - 150 x 75 x 6 mm ( 17.1 kg/m )</v>
          </cell>
          <cell r="C122" t="str">
            <v>กก.</v>
          </cell>
          <cell r="D122">
            <v>28</v>
          </cell>
          <cell r="E122">
            <v>8.5</v>
          </cell>
        </row>
        <row r="123">
          <cell r="A123" t="str">
            <v>a1932</v>
          </cell>
          <cell r="B123" t="str">
            <v>I - 200 x 100 x 7 mm (26 kg/m)</v>
          </cell>
          <cell r="C123" t="str">
            <v>กก.</v>
          </cell>
          <cell r="D123">
            <v>22.14</v>
          </cell>
          <cell r="E123">
            <v>8.5</v>
          </cell>
        </row>
        <row r="124">
          <cell r="A124" t="str">
            <v>a1933</v>
          </cell>
          <cell r="B124" t="str">
            <v>H- 200 x 200 x 8 mm.(49.9 kg/m)</v>
          </cell>
          <cell r="C124" t="str">
            <v>กก.</v>
          </cell>
          <cell r="D124">
            <v>26</v>
          </cell>
          <cell r="E124">
            <v>8.5</v>
          </cell>
        </row>
        <row r="125">
          <cell r="A125" t="str">
            <v>a1934</v>
          </cell>
          <cell r="B125" t="str">
            <v>Anchor Bolt dia. 20 mm. ยาว 0.65 ม</v>
          </cell>
          <cell r="C125" t="str">
            <v>ตัว</v>
          </cell>
          <cell r="D125">
            <v>180</v>
          </cell>
          <cell r="E125">
            <v>20</v>
          </cell>
        </row>
        <row r="126">
          <cell r="A126" t="str">
            <v>a1935</v>
          </cell>
          <cell r="B126" t="str">
            <v>Steel Plate 450 x 350 x 15 mm.</v>
          </cell>
          <cell r="C126" t="str">
            <v>แผ่น</v>
          </cell>
          <cell r="D126">
            <v>452</v>
          </cell>
          <cell r="E126">
            <v>157</v>
          </cell>
        </row>
        <row r="127">
          <cell r="A127" t="str">
            <v>a1936</v>
          </cell>
          <cell r="B127" t="str">
            <v>Steel Plate 400 x 300 x 15 mm.</v>
          </cell>
          <cell r="C127" t="str">
            <v>แผ่น</v>
          </cell>
          <cell r="D127">
            <v>345</v>
          </cell>
          <cell r="E127">
            <v>120</v>
          </cell>
        </row>
        <row r="128">
          <cell r="A128" t="str">
            <v>a1937</v>
          </cell>
          <cell r="B128" t="str">
            <v>Sheet Plate 200 x 50 x 100 x 15 mm.</v>
          </cell>
          <cell r="C128" t="str">
            <v>แผ่น</v>
          </cell>
          <cell r="D128">
            <v>43</v>
          </cell>
          <cell r="E128">
            <v>15</v>
          </cell>
        </row>
        <row r="129">
          <cell r="A129" t="str">
            <v>a1938</v>
          </cell>
          <cell r="B129" t="str">
            <v>อุปกรณ์ประกอบ</v>
          </cell>
          <cell r="C129" t="str">
            <v>L/S</v>
          </cell>
          <cell r="D129">
            <v>790</v>
          </cell>
        </row>
        <row r="130">
          <cell r="A130" t="str">
            <v>a1939</v>
          </cell>
          <cell r="B130" t="str">
            <v>งานสุขาภิบาลภายนอกอาคาร</v>
          </cell>
        </row>
        <row r="131">
          <cell r="A131" t="str">
            <v>a1940</v>
          </cell>
          <cell r="B131" t="str">
            <v>อุปกรณ์ประกอบ</v>
          </cell>
          <cell r="C131" t="str">
            <v>L/S</v>
          </cell>
          <cell r="D131">
            <v>2000</v>
          </cell>
        </row>
        <row r="132">
          <cell r="A132" t="str">
            <v>a1941</v>
          </cell>
          <cell r="B132" t="str">
            <v>ท่อระบายน้ำ คสล. 0.30 ม. Dia.ยาว 1.00 ม.ปากลิ้นราง</v>
          </cell>
          <cell r="C132" t="str">
            <v>ม.</v>
          </cell>
          <cell r="D132">
            <v>225.25</v>
          </cell>
          <cell r="E132">
            <v>50</v>
          </cell>
        </row>
        <row r="133">
          <cell r="A133" t="str">
            <v>a1942</v>
          </cell>
          <cell r="B133" t="str">
            <v>ท่อระบายน้ำ คสล. 0.40 ม. Dia.</v>
          </cell>
          <cell r="C133" t="str">
            <v>ม.</v>
          </cell>
          <cell r="D133">
            <v>1459</v>
          </cell>
          <cell r="E133">
            <v>334</v>
          </cell>
        </row>
        <row r="134">
          <cell r="A134" t="str">
            <v>a1943</v>
          </cell>
          <cell r="B134" t="str">
            <v>งานถนนและลาน คสล.</v>
          </cell>
        </row>
        <row r="135">
          <cell r="A135" t="str">
            <v>a1944</v>
          </cell>
          <cell r="B135" t="str">
            <v>ถนนและลาน คสล.หนา 0.20 ม. รวมวัสดุรองพื้น</v>
          </cell>
          <cell r="C135" t="str">
            <v>ตร.ม.</v>
          </cell>
          <cell r="D135">
            <v>767</v>
          </cell>
          <cell r="E135">
            <v>88</v>
          </cell>
        </row>
        <row r="136">
          <cell r="A136" t="str">
            <v>a1945</v>
          </cell>
          <cell r="B136" t="str">
            <v>Nonshrink ปรับระดับ 0.05 ม.</v>
          </cell>
          <cell r="C136" t="str">
            <v>กก.</v>
          </cell>
          <cell r="D136">
            <v>35</v>
          </cell>
          <cell r="E136">
            <v>20</v>
          </cell>
        </row>
        <row r="137">
          <cell r="A137" t="str">
            <v>a1946</v>
          </cell>
          <cell r="B137" t="str">
            <v>เสาเข็ม I 0.18 x 0.18 x 8.00 ม. ฝัง Dowel Bar 4 DB12 ฝังในเข็ม 1.50 ม.</v>
          </cell>
          <cell r="C137" t="str">
            <v>ต้น</v>
          </cell>
          <cell r="D137">
            <v>1100</v>
          </cell>
          <cell r="E137">
            <v>407</v>
          </cell>
        </row>
        <row r="138">
          <cell r="A138" t="str">
            <v>a1947</v>
          </cell>
          <cell r="B138" t="str">
            <v>รางระบายน้ำรูป วี</v>
          </cell>
          <cell r="C138" t="str">
            <v>ม.</v>
          </cell>
          <cell r="D138">
            <v>597</v>
          </cell>
          <cell r="E138">
            <v>73</v>
          </cell>
        </row>
        <row r="139">
          <cell r="A139" t="str">
            <v>a1948</v>
          </cell>
          <cell r="B139" t="str">
            <v>สกัดพื้นคอนกรีตหนา 0.20 ม.</v>
          </cell>
          <cell r="C139" t="str">
            <v>ตร.ม.</v>
          </cell>
          <cell r="E139">
            <v>35</v>
          </cell>
        </row>
        <row r="140">
          <cell r="A140" t="str">
            <v>a1949</v>
          </cell>
          <cell r="B140" t="str">
            <v>งานซ่อมพื้น คสล. ฐานราก F1 , F2  ท่อระบายน้ำ บ่อพัก</v>
          </cell>
          <cell r="C140" t="str">
            <v>รายการ</v>
          </cell>
        </row>
        <row r="141">
          <cell r="A141" t="str">
            <v>a1950</v>
          </cell>
          <cell r="B141" t="str">
            <v>อื่นๆ</v>
          </cell>
        </row>
        <row r="142">
          <cell r="A142" t="str">
            <v>a1951</v>
          </cell>
          <cell r="B142" t="str">
            <v>รื้อชายคาห้องเก็บพัสดุ</v>
          </cell>
          <cell r="C142" t="str">
            <v>ม.</v>
          </cell>
          <cell r="E142">
            <v>50</v>
          </cell>
        </row>
        <row r="143">
          <cell r="A143" t="str">
            <v>a1952</v>
          </cell>
          <cell r="B143" t="str">
            <v>รื้อหลังคากันแดดผ้าใบ</v>
          </cell>
          <cell r="C143" t="str">
            <v>ตร.ม.</v>
          </cell>
          <cell r="E143">
            <v>10</v>
          </cell>
        </row>
        <row r="144">
          <cell r="A144" t="str">
            <v>a1953</v>
          </cell>
          <cell r="B144" t="str">
            <v>รื้อตอม่อคอนกรีตขนาด 0.20 x 0.20 ม. สูง .25 ม</v>
          </cell>
          <cell r="C144" t="str">
            <v>ต้น</v>
          </cell>
          <cell r="E144">
            <v>50</v>
          </cell>
        </row>
        <row r="145">
          <cell r="A145" t="str">
            <v>a1954</v>
          </cell>
          <cell r="B145" t="str">
            <v>รื้อเสาเหล็ก dia. 3" ยาว 4.00 ม.</v>
          </cell>
          <cell r="C145" t="str">
            <v>ต้น</v>
          </cell>
          <cell r="E145">
            <v>50</v>
          </cell>
        </row>
        <row r="146">
          <cell r="A146" t="str">
            <v>a1955</v>
          </cell>
          <cell r="B146" t="str">
            <v>รื้อโครงหลังคาเหล็ก</v>
          </cell>
          <cell r="C146" t="str">
            <v>ตร.ม.</v>
          </cell>
          <cell r="E146">
            <v>120</v>
          </cell>
        </row>
        <row r="147">
          <cell r="A147" t="str">
            <v>a1956</v>
          </cell>
          <cell r="B147" t="str">
            <v>งานรื้อย้ายโครงหลังคาเหล็กของเดิม</v>
          </cell>
          <cell r="C147" t="str">
            <v>รายการ</v>
          </cell>
        </row>
        <row r="148">
          <cell r="A148" t="str">
            <v>a1957</v>
          </cell>
          <cell r="B148" t="str">
            <v>งานก่อสร้างบ่อพัก ค.ส.ล.พร้อมท่อระบายน้ำ</v>
          </cell>
          <cell r="C148" t="str">
            <v>รายการ</v>
          </cell>
        </row>
        <row r="149">
          <cell r="A149" t="str">
            <v>a1958</v>
          </cell>
          <cell r="B149" t="str">
            <v>งานฐานราก F1 , F2</v>
          </cell>
          <cell r="C149" t="str">
            <v>รายการ</v>
          </cell>
        </row>
        <row r="150">
          <cell r="A150" t="str">
            <v>a1959</v>
          </cell>
          <cell r="B150" t="str">
            <v>RB9 x 10.00 m.</v>
          </cell>
          <cell r="C150" t="str">
            <v>กก.</v>
          </cell>
          <cell r="D150">
            <v>20.2</v>
          </cell>
          <cell r="E150">
            <v>2.65</v>
          </cell>
        </row>
        <row r="151">
          <cell r="A151" t="str">
            <v>a1960</v>
          </cell>
          <cell r="B151" t="str">
            <v>RB6 x 10.00 m.</v>
          </cell>
          <cell r="C151" t="str">
            <v>กก.</v>
          </cell>
          <cell r="D151">
            <v>21</v>
          </cell>
          <cell r="E151">
            <v>2.65</v>
          </cell>
        </row>
        <row r="154">
          <cell r="A154" t="str">
            <v>a1961</v>
          </cell>
          <cell r="B154" t="str">
            <v>เหล็กกล่อง 1" x 1" x 1 mm (0.78 kg/m)</v>
          </cell>
          <cell r="C154" t="str">
            <v>กก.</v>
          </cell>
          <cell r="D154">
            <v>23.7</v>
          </cell>
          <cell r="E154">
            <v>8.5</v>
          </cell>
        </row>
        <row r="155">
          <cell r="A155" t="str">
            <v>a1962</v>
          </cell>
          <cell r="B155" t="str">
            <v>เหล็กกล่อง 1-1/2" x 1-1/2" x 1.2 mm (1.39 kg/m)</v>
          </cell>
          <cell r="C155" t="str">
            <v>กก.</v>
          </cell>
          <cell r="D155">
            <v>22.19</v>
          </cell>
          <cell r="E155">
            <v>8.5</v>
          </cell>
        </row>
        <row r="156">
          <cell r="A156" t="str">
            <v>a1963</v>
          </cell>
          <cell r="B156" t="str">
            <v>เหล็กกล่อง 2" x 4" x 2.3 mm (5.14 kg/m)</v>
          </cell>
          <cell r="C156" t="str">
            <v>กก.</v>
          </cell>
          <cell r="D156">
            <v>24</v>
          </cell>
          <cell r="E156">
            <v>8.5</v>
          </cell>
        </row>
        <row r="157">
          <cell r="A157" t="str">
            <v>a1964</v>
          </cell>
          <cell r="B157" t="str">
            <v>H - 300x200x8x12 mm (56.8 kg/m)</v>
          </cell>
          <cell r="C157" t="str">
            <v>กก.</v>
          </cell>
          <cell r="D157">
            <v>26</v>
          </cell>
          <cell r="E157">
            <v>8.5</v>
          </cell>
        </row>
        <row r="158">
          <cell r="A158" t="str">
            <v>a1965</v>
          </cell>
          <cell r="B158" t="str">
            <v>Steel L-1-1/2" x 1-1/2" x 2.3 mm (1.84 kg/m)</v>
          </cell>
          <cell r="C158" t="str">
            <v>กก.</v>
          </cell>
          <cell r="D158">
            <v>22</v>
          </cell>
          <cell r="E158">
            <v>8.5</v>
          </cell>
        </row>
        <row r="159">
          <cell r="A159" t="str">
            <v>a1966</v>
          </cell>
          <cell r="B159" t="str">
            <v>Steel L-4" x 4" x 7 mm (10.70 kg/m)</v>
          </cell>
          <cell r="C159" t="str">
            <v>กก.</v>
          </cell>
          <cell r="D159">
            <v>22</v>
          </cell>
          <cell r="E159">
            <v>8.5</v>
          </cell>
        </row>
        <row r="160">
          <cell r="A160" t="str">
            <v>a1967</v>
          </cell>
          <cell r="B160" t="str">
            <v>Steel L-150 x 90 x 15 mm (26.50 kg/m)</v>
          </cell>
          <cell r="C160" t="str">
            <v>กก.</v>
          </cell>
          <cell r="D160">
            <v>22</v>
          </cell>
          <cell r="E160">
            <v>8.5</v>
          </cell>
        </row>
        <row r="161">
          <cell r="A161" t="str">
            <v>a1968</v>
          </cell>
          <cell r="B161" t="str">
            <v>Alu. L-1-1/2" x 1-1/2" x 2 mm</v>
          </cell>
          <cell r="C161" t="str">
            <v>ท่อน</v>
          </cell>
          <cell r="D161">
            <v>350</v>
          </cell>
          <cell r="E161">
            <v>105</v>
          </cell>
        </row>
        <row r="162">
          <cell r="A162" t="str">
            <v>a1969</v>
          </cell>
          <cell r="B162" t="str">
            <v>Steel Plate 630 x 75 x 12 mm.</v>
          </cell>
          <cell r="C162" t="str">
            <v>กก.</v>
          </cell>
          <cell r="D162">
            <v>22</v>
          </cell>
          <cell r="E162">
            <v>8.5</v>
          </cell>
        </row>
        <row r="163">
          <cell r="A163" t="str">
            <v>a1970</v>
          </cell>
          <cell r="B163" t="str">
            <v>Steel Plate 630 x 200 x 12 mm.</v>
          </cell>
          <cell r="C163" t="str">
            <v>กก.</v>
          </cell>
          <cell r="D163">
            <v>22</v>
          </cell>
          <cell r="E163">
            <v>8.5</v>
          </cell>
        </row>
        <row r="164">
          <cell r="A164" t="str">
            <v>a1971</v>
          </cell>
          <cell r="B164" t="str">
            <v>Sheet Plate 210 x 67 x 12 mm.</v>
          </cell>
          <cell r="C164" t="str">
            <v>กก.</v>
          </cell>
          <cell r="D164">
            <v>22</v>
          </cell>
          <cell r="E164">
            <v>8.5</v>
          </cell>
        </row>
        <row r="165">
          <cell r="A165" t="str">
            <v>a1972</v>
          </cell>
          <cell r="B165" t="str">
            <v>Sheet Plate 300 x 200 x 12 mm.</v>
          </cell>
          <cell r="C165" t="str">
            <v>กก.</v>
          </cell>
          <cell r="D165">
            <v>22</v>
          </cell>
          <cell r="E165">
            <v>8.5</v>
          </cell>
        </row>
        <row r="166">
          <cell r="A166" t="str">
            <v>a1973</v>
          </cell>
          <cell r="B166" t="str">
            <v>Chemical Bolt M20 x 240 mm</v>
          </cell>
          <cell r="C166" t="str">
            <v>ชุด</v>
          </cell>
          <cell r="D166">
            <v>420</v>
          </cell>
          <cell r="E166">
            <v>30</v>
          </cell>
        </row>
        <row r="167">
          <cell r="A167" t="str">
            <v>a1974</v>
          </cell>
          <cell r="B167" t="str">
            <v>Bolt M12 x 1-3/4" &amp; NUT</v>
          </cell>
          <cell r="C167" t="str">
            <v>ชุด</v>
          </cell>
          <cell r="D167">
            <v>55</v>
          </cell>
          <cell r="E167">
            <v>10</v>
          </cell>
        </row>
        <row r="168">
          <cell r="A168" t="str">
            <v>a1975</v>
          </cell>
          <cell r="B168" t="str">
            <v>Bolt Ф5/16" X 3" &amp; NUT</v>
          </cell>
          <cell r="C168" t="str">
            <v>ชุด</v>
          </cell>
          <cell r="D168">
            <v>25</v>
          </cell>
          <cell r="E168">
            <v>10</v>
          </cell>
        </row>
        <row r="169">
          <cell r="A169" t="str">
            <v>a1976</v>
          </cell>
          <cell r="B169" t="str">
            <v>Bolt Ф1/4" X 2-1/2" &amp; NUT</v>
          </cell>
          <cell r="C169" t="str">
            <v>ชุด</v>
          </cell>
          <cell r="D169">
            <v>20</v>
          </cell>
          <cell r="E169">
            <v>10</v>
          </cell>
        </row>
        <row r="170">
          <cell r="A170" t="str">
            <v>a1977</v>
          </cell>
          <cell r="B170" t="str">
            <v>Expansion Bolt M12 x 100 mm</v>
          </cell>
          <cell r="C170" t="str">
            <v>ชุด</v>
          </cell>
          <cell r="D170">
            <v>45</v>
          </cell>
          <cell r="E170">
            <v>20</v>
          </cell>
        </row>
        <row r="171">
          <cell r="A171" t="str">
            <v>a1978</v>
          </cell>
          <cell r="B171" t="str">
            <v>Expansion Bolt Ф5/16" X 2-1/2"</v>
          </cell>
          <cell r="C171" t="str">
            <v>ชุด</v>
          </cell>
          <cell r="D171">
            <v>30</v>
          </cell>
          <cell r="E171">
            <v>20</v>
          </cell>
        </row>
        <row r="172">
          <cell r="A172" t="str">
            <v>a1979</v>
          </cell>
          <cell r="B172" t="str">
            <v>RIVET NUT M5</v>
          </cell>
          <cell r="C172" t="str">
            <v>ชุด</v>
          </cell>
          <cell r="D172">
            <v>0.5</v>
          </cell>
          <cell r="E172">
            <v>1.5</v>
          </cell>
        </row>
        <row r="173">
          <cell r="A173" t="str">
            <v>a1980</v>
          </cell>
          <cell r="B173" t="str">
            <v>SCREW NO.8 x 1" P S/S</v>
          </cell>
          <cell r="C173" t="str">
            <v>ชุด</v>
          </cell>
          <cell r="D173">
            <v>0.5</v>
          </cell>
          <cell r="E173">
            <v>1.5</v>
          </cell>
        </row>
        <row r="174">
          <cell r="A174" t="str">
            <v>a1981</v>
          </cell>
          <cell r="B174" t="str">
            <v>ALU. SHEET หนา 2 mm. เจาะรู  Ф2.5 cm สี SILVER NO.2108</v>
          </cell>
          <cell r="C174" t="str">
            <v>ตร.ม.</v>
          </cell>
          <cell r="D174">
            <v>7500</v>
          </cell>
          <cell r="E174">
            <v>550</v>
          </cell>
        </row>
        <row r="175">
          <cell r="A175" t="str">
            <v>a1982</v>
          </cell>
          <cell r="B175" t="str">
            <v>ประตูเหล็ก ขนาด 0.90 x 2.00 m ทาสีน้ำมัน</v>
          </cell>
          <cell r="C175" t="str">
            <v>ชุด</v>
          </cell>
          <cell r="D175">
            <v>13000</v>
          </cell>
          <cell r="E175">
            <v>1500</v>
          </cell>
        </row>
        <row r="176">
          <cell r="A176" t="str">
            <v>a1983</v>
          </cell>
          <cell r="B176" t="str">
            <v>งานรื้อรั้วลวดตาข่ายด้านหน้าคอกหม้อแปลง</v>
          </cell>
          <cell r="C176" t="str">
            <v>L/S</v>
          </cell>
          <cell r="D176">
            <v>0</v>
          </cell>
          <cell r="E176">
            <v>1000</v>
          </cell>
        </row>
        <row r="177">
          <cell r="A177" t="str">
            <v>a1983</v>
          </cell>
          <cell r="B177" t="str">
            <v>งานรื้อรั้วลวดตาข่ายด้านหน้าคอกหม้อแปลง</v>
          </cell>
          <cell r="C177" t="str">
            <v>L/S</v>
          </cell>
          <cell r="D177">
            <v>0</v>
          </cell>
          <cell r="E177">
            <v>1000</v>
          </cell>
        </row>
        <row r="178">
          <cell r="A178" t="str">
            <v>a1984</v>
          </cell>
          <cell r="B178" t="str">
            <v>งานชุบ Galvanize 120 ไมครอน</v>
          </cell>
          <cell r="C178" t="str">
            <v>กก.</v>
          </cell>
          <cell r="D178">
            <v>16</v>
          </cell>
          <cell r="E178">
            <v>0</v>
          </cell>
        </row>
        <row r="657">
          <cell r="A657" t="str">
            <v>a654</v>
          </cell>
          <cell r="B657" t="str">
            <v xml:space="preserve"> - งานจัดการจราจร ไฟสัญญาณ ป้ายแผงกั้นและอุปกรณ์ ความปลอดภัย </v>
          </cell>
          <cell r="C657" t="str">
            <v>L/S</v>
          </cell>
          <cell r="D657">
            <v>0</v>
          </cell>
          <cell r="E657">
            <v>33000</v>
          </cell>
        </row>
        <row r="658">
          <cell r="A658" t="str">
            <v>a654</v>
          </cell>
          <cell r="B658" t="str">
            <v xml:space="preserve"> - งานจัดการจราจร ไฟสัญญาณ ป้ายแผงกั้นและอุปกรณ์ ความปลอดภัย </v>
          </cell>
          <cell r="C658" t="str">
            <v>L/S</v>
          </cell>
          <cell r="D658">
            <v>0</v>
          </cell>
          <cell r="E658">
            <v>33000</v>
          </cell>
        </row>
        <row r="659">
          <cell r="A659" t="str">
            <v>a655</v>
          </cell>
          <cell r="B659" t="str">
            <v>และป้องกันมลพิษ</v>
          </cell>
          <cell r="C659" t="str">
            <v>L/S</v>
          </cell>
          <cell r="D659">
            <v>0</v>
          </cell>
          <cell r="E659">
            <v>0</v>
          </cell>
        </row>
        <row r="660">
          <cell r="A660" t="str">
            <v>a656</v>
          </cell>
          <cell r="B660" t="str">
            <v>อื่นๆ</v>
          </cell>
          <cell r="C660" t="str">
            <v>L/S</v>
          </cell>
          <cell r="D660">
            <v>0</v>
          </cell>
          <cell r="E660">
            <v>0</v>
          </cell>
        </row>
        <row r="661">
          <cell r="A661" t="str">
            <v>a657</v>
          </cell>
          <cell r="B661" t="str">
            <v xml:space="preserve"> - ตรวจสอบท่อร้อยสาย</v>
          </cell>
          <cell r="C661" t="str">
            <v>ม.</v>
          </cell>
          <cell r="D661">
            <v>1.5</v>
          </cell>
          <cell r="E661">
            <v>1</v>
          </cell>
        </row>
        <row r="662">
          <cell r="A662" t="str">
            <v>a658</v>
          </cell>
          <cell r="B662" t="str">
            <v>งานพื้น</v>
          </cell>
          <cell r="C662" t="str">
            <v>ตร.ม.</v>
          </cell>
          <cell r="D662">
            <v>3500</v>
          </cell>
          <cell r="E662">
            <v>350</v>
          </cell>
        </row>
        <row r="663">
          <cell r="A663" t="str">
            <v>a659</v>
          </cell>
          <cell r="B663" t="str">
            <v>Access Floor</v>
          </cell>
          <cell r="C663" t="str">
            <v>ตร.ม.</v>
          </cell>
          <cell r="D663">
            <v>3500</v>
          </cell>
          <cell r="E663">
            <v>350</v>
          </cell>
        </row>
        <row r="664">
          <cell r="A664" t="str">
            <v>a660</v>
          </cell>
          <cell r="B664" t="str">
            <v>ระบบกันซึม PVC.Sheet</v>
          </cell>
          <cell r="C664" t="str">
            <v>ตร.ม.</v>
          </cell>
          <cell r="D664">
            <v>500</v>
          </cell>
          <cell r="E664">
            <v>100</v>
          </cell>
        </row>
        <row r="665">
          <cell r="A665" t="str">
            <v>a661</v>
          </cell>
          <cell r="B665" t="str">
            <v>Epoxy</v>
          </cell>
          <cell r="C665" t="str">
            <v>ตร.ม.</v>
          </cell>
          <cell r="D665">
            <v>500</v>
          </cell>
          <cell r="E665">
            <v>150</v>
          </cell>
        </row>
        <row r="666">
          <cell r="A666" t="str">
            <v>a662</v>
          </cell>
          <cell r="B666" t="str">
            <v>งานฝ้าเพดาน</v>
          </cell>
          <cell r="C666" t="str">
            <v>ตร.ม.</v>
          </cell>
          <cell r="D666">
            <v>60</v>
          </cell>
          <cell r="E666">
            <v>20</v>
          </cell>
        </row>
        <row r="667">
          <cell r="A667" t="str">
            <v>a663</v>
          </cell>
          <cell r="B667" t="str">
            <v>พ่นเทคเจอร์</v>
          </cell>
          <cell r="C667" t="str">
            <v>ตร.ม.</v>
          </cell>
          <cell r="D667">
            <v>60</v>
          </cell>
          <cell r="E667">
            <v>20</v>
          </cell>
        </row>
        <row r="668">
          <cell r="A668" t="str">
            <v>a664</v>
          </cell>
          <cell r="B668" t="str">
            <v>พ่นวัสดุกันไฟ</v>
          </cell>
          <cell r="C668" t="str">
            <v>ตร.ม.</v>
          </cell>
          <cell r="D668">
            <v>150</v>
          </cell>
          <cell r="E668">
            <v>20</v>
          </cell>
        </row>
        <row r="669">
          <cell r="A669" t="str">
            <v>a665</v>
          </cell>
          <cell r="B669" t="str">
            <v>แอสคูสติคบอร์ด คร่าวทีบาร์</v>
          </cell>
          <cell r="C669" t="str">
            <v>ตร.ม.</v>
          </cell>
          <cell r="D669">
            <v>350</v>
          </cell>
          <cell r="E669">
            <v>60</v>
          </cell>
        </row>
        <row r="670">
          <cell r="A670" t="str">
            <v>a666</v>
          </cell>
          <cell r="B670" t="str">
            <v>งานผนัง</v>
          </cell>
          <cell r="C670" t="str">
            <v>ตร.ม.</v>
          </cell>
          <cell r="D670">
            <v>232</v>
          </cell>
          <cell r="E670">
            <v>70</v>
          </cell>
        </row>
        <row r="671">
          <cell r="A671" t="str">
            <v>a667</v>
          </cell>
          <cell r="B671" t="str">
            <v>ก่ออิฐขาวหนา 7 ซม.</v>
          </cell>
          <cell r="C671" t="str">
            <v>ตร.ม.</v>
          </cell>
          <cell r="D671">
            <v>232</v>
          </cell>
          <cell r="E671">
            <v>70</v>
          </cell>
        </row>
        <row r="672">
          <cell r="A672" t="str">
            <v>a668</v>
          </cell>
          <cell r="B672" t="str">
            <v>ก่อ Glass Block</v>
          </cell>
          <cell r="C672" t="str">
            <v>ตร.ม.</v>
          </cell>
          <cell r="D672">
            <v>2242</v>
          </cell>
          <cell r="E672">
            <v>120</v>
          </cell>
        </row>
        <row r="673">
          <cell r="A673" t="str">
            <v>a669</v>
          </cell>
          <cell r="B673" t="str">
            <v>ผนังกระจก โครงอลูมิเนียมซ่อนใน</v>
          </cell>
          <cell r="C673" t="str">
            <v>ตร.ม.</v>
          </cell>
          <cell r="D673">
            <v>2533.3333333333335</v>
          </cell>
          <cell r="E673">
            <v>253.33333333333337</v>
          </cell>
        </row>
        <row r="674">
          <cell r="A674" t="str">
            <v>a670</v>
          </cell>
          <cell r="B674" t="str">
            <v>ผนังระบายอากาศ ALU.Sheet หนา 2.0 มม.</v>
          </cell>
          <cell r="C674" t="str">
            <v>ตร.ม.</v>
          </cell>
          <cell r="D674">
            <v>11000</v>
          </cell>
          <cell r="E674">
            <v>1200</v>
          </cell>
        </row>
        <row r="675">
          <cell r="A675" t="str">
            <v>a671</v>
          </cell>
          <cell r="B675" t="str">
            <v>ผนัง Aluminium Lover</v>
          </cell>
          <cell r="C675" t="str">
            <v>ตร.ม.</v>
          </cell>
          <cell r="D675">
            <v>2200</v>
          </cell>
          <cell r="E675">
            <v>220</v>
          </cell>
        </row>
        <row r="676">
          <cell r="A676" t="str">
            <v>a672</v>
          </cell>
          <cell r="B676" t="str">
            <v>งานบันไดและกันตก Stain Less Steel</v>
          </cell>
          <cell r="C676" t="str">
            <v>ม.</v>
          </cell>
          <cell r="D676">
            <v>120</v>
          </cell>
          <cell r="E676">
            <v>36</v>
          </cell>
        </row>
        <row r="677">
          <cell r="A677" t="str">
            <v>a673</v>
          </cell>
          <cell r="B677" t="str">
            <v>จมูกบันได</v>
          </cell>
          <cell r="C677" t="str">
            <v>ม.</v>
          </cell>
          <cell r="D677">
            <v>120</v>
          </cell>
          <cell r="E677">
            <v>36</v>
          </cell>
        </row>
        <row r="678">
          <cell r="A678" t="str">
            <v>a674</v>
          </cell>
          <cell r="B678" t="str">
            <v>ยาง PVC.</v>
          </cell>
          <cell r="C678" t="str">
            <v>ม.</v>
          </cell>
          <cell r="D678">
            <v>28</v>
          </cell>
          <cell r="E678">
            <v>8.4</v>
          </cell>
        </row>
        <row r="679">
          <cell r="A679" t="str">
            <v>a675</v>
          </cell>
          <cell r="B679" t="str">
            <v>ท่อสแตนเลส 2"Dia</v>
          </cell>
          <cell r="C679" t="str">
            <v>ม.</v>
          </cell>
          <cell r="D679">
            <v>366.1111111111112</v>
          </cell>
          <cell r="E679">
            <v>109.83333333333336</v>
          </cell>
        </row>
        <row r="680">
          <cell r="A680" t="str">
            <v>a676</v>
          </cell>
          <cell r="B680" t="str">
            <v>ท่อสแตนเลส 1 1/2"Dia</v>
          </cell>
          <cell r="C680" t="str">
            <v>ม.</v>
          </cell>
          <cell r="D680">
            <v>274.58333333333337</v>
          </cell>
          <cell r="E680">
            <v>82.375000000000014</v>
          </cell>
        </row>
        <row r="681">
          <cell r="A681" t="str">
            <v>a677</v>
          </cell>
          <cell r="B681" t="str">
            <v>ท่อสแตนเลส 1"Dia</v>
          </cell>
          <cell r="C681" t="str">
            <v>ม.</v>
          </cell>
          <cell r="D681">
            <v>183.0555555555556</v>
          </cell>
          <cell r="E681">
            <v>54.916666666666679</v>
          </cell>
        </row>
        <row r="682">
          <cell r="A682" t="str">
            <v>a678</v>
          </cell>
          <cell r="B682" t="str">
            <v>Plate ยึดท่อ</v>
          </cell>
          <cell r="C682" t="str">
            <v>ชุด</v>
          </cell>
          <cell r="D682">
            <v>34.322916666666671</v>
          </cell>
          <cell r="E682">
            <v>10.296875000000002</v>
          </cell>
        </row>
        <row r="683">
          <cell r="A683" t="str">
            <v>a679</v>
          </cell>
          <cell r="B683" t="str">
            <v>ประตู-หน้าต่าง พร้อมอุปกรณ์</v>
          </cell>
          <cell r="C683" t="str">
            <v>ชุด</v>
          </cell>
          <cell r="D683" t="e">
            <v>#REF!</v>
          </cell>
          <cell r="E683" t="e">
            <v>#REF!</v>
          </cell>
        </row>
        <row r="684">
          <cell r="A684" t="str">
            <v>a680</v>
          </cell>
          <cell r="B684" t="str">
            <v>D1</v>
          </cell>
          <cell r="C684" t="str">
            <v>ชุด</v>
          </cell>
          <cell r="D684">
            <v>25897</v>
          </cell>
          <cell r="E684">
            <v>2589.7000000000003</v>
          </cell>
        </row>
        <row r="685">
          <cell r="A685" t="str">
            <v>a681</v>
          </cell>
          <cell r="B685" t="str">
            <v>D1'</v>
          </cell>
          <cell r="C685" t="str">
            <v>ชุด</v>
          </cell>
          <cell r="D685">
            <v>10897</v>
          </cell>
          <cell r="E685">
            <v>1089.7</v>
          </cell>
        </row>
        <row r="686">
          <cell r="A686" t="str">
            <v>a682</v>
          </cell>
          <cell r="B686" t="str">
            <v>D2</v>
          </cell>
          <cell r="C686" t="str">
            <v>ชุด</v>
          </cell>
          <cell r="D686">
            <v>25922</v>
          </cell>
          <cell r="E686">
            <v>2592.2000000000003</v>
          </cell>
        </row>
        <row r="687">
          <cell r="A687" t="str">
            <v>a683</v>
          </cell>
          <cell r="B687" t="str">
            <v>D2'</v>
          </cell>
          <cell r="C687" t="str">
            <v>ชุด</v>
          </cell>
          <cell r="D687">
            <v>31922.000000000004</v>
          </cell>
          <cell r="E687">
            <v>3192.2000000000007</v>
          </cell>
        </row>
        <row r="688">
          <cell r="A688" t="str">
            <v>a684</v>
          </cell>
          <cell r="B688" t="str">
            <v>D3</v>
          </cell>
          <cell r="C688" t="str">
            <v>ชุด</v>
          </cell>
          <cell r="D688">
            <v>79504.859259259261</v>
          </cell>
          <cell r="E688">
            <v>7950.4859259259265</v>
          </cell>
        </row>
        <row r="689">
          <cell r="A689" t="str">
            <v>a685</v>
          </cell>
          <cell r="B689" t="str">
            <v>D4</v>
          </cell>
          <cell r="C689" t="str">
            <v>ชุด</v>
          </cell>
          <cell r="D689">
            <v>4644.6000000000004</v>
          </cell>
          <cell r="E689">
            <v>464.46000000000004</v>
          </cell>
        </row>
        <row r="690">
          <cell r="A690" t="str">
            <v>a686</v>
          </cell>
          <cell r="B690" t="str">
            <v>D5</v>
          </cell>
          <cell r="C690" t="str">
            <v>ชุด</v>
          </cell>
          <cell r="D690">
            <v>58602.213756613746</v>
          </cell>
          <cell r="E690">
            <v>5860.2213756613746</v>
          </cell>
        </row>
        <row r="691">
          <cell r="A691" t="str">
            <v>a687</v>
          </cell>
          <cell r="B691" t="str">
            <v>D5'</v>
          </cell>
          <cell r="C691" t="str">
            <v>ชุด</v>
          </cell>
          <cell r="D691">
            <v>90856.182010582008</v>
          </cell>
          <cell r="E691">
            <v>9085.6182010582015</v>
          </cell>
        </row>
        <row r="692">
          <cell r="A692" t="str">
            <v>a688</v>
          </cell>
          <cell r="B692" t="str">
            <v>D6</v>
          </cell>
          <cell r="C692" t="str">
            <v>ชุด</v>
          </cell>
          <cell r="D692">
            <v>8414.1666666666679</v>
          </cell>
          <cell r="E692">
            <v>841.41666666666686</v>
          </cell>
        </row>
        <row r="693">
          <cell r="A693" t="str">
            <v>a689</v>
          </cell>
          <cell r="B693" t="str">
            <v>D7</v>
          </cell>
          <cell r="C693" t="str">
            <v>ชุด</v>
          </cell>
          <cell r="D693">
            <v>19222</v>
          </cell>
          <cell r="E693">
            <v>1922.2</v>
          </cell>
        </row>
        <row r="694">
          <cell r="A694" t="str">
            <v>a690</v>
          </cell>
          <cell r="B694" t="str">
            <v>D8</v>
          </cell>
          <cell r="C694" t="str">
            <v>ชุด</v>
          </cell>
          <cell r="D694">
            <v>17882</v>
          </cell>
          <cell r="E694">
            <v>1788.2</v>
          </cell>
        </row>
        <row r="695">
          <cell r="A695" t="str">
            <v>a691</v>
          </cell>
          <cell r="B695" t="str">
            <v>D9</v>
          </cell>
          <cell r="C695" t="str">
            <v>ชุด</v>
          </cell>
          <cell r="D695">
            <v>223114.28571428568</v>
          </cell>
          <cell r="E695">
            <v>22311.428571428569</v>
          </cell>
        </row>
        <row r="696">
          <cell r="A696" t="str">
            <v>a692</v>
          </cell>
          <cell r="B696" t="str">
            <v>W1</v>
          </cell>
          <cell r="C696" t="str">
            <v>ชุด</v>
          </cell>
          <cell r="D696">
            <v>7224.9999999999991</v>
          </cell>
          <cell r="E696">
            <v>722.5</v>
          </cell>
        </row>
        <row r="697">
          <cell r="A697" t="str">
            <v>a693</v>
          </cell>
          <cell r="B697" t="str">
            <v>W2</v>
          </cell>
          <cell r="C697" t="str">
            <v>ชุด</v>
          </cell>
          <cell r="D697">
            <v>825.00000000000011</v>
          </cell>
          <cell r="E697">
            <v>82.500000000000014</v>
          </cell>
        </row>
        <row r="698">
          <cell r="A698" t="str">
            <v>a694</v>
          </cell>
          <cell r="B698" t="str">
            <v>W3</v>
          </cell>
          <cell r="C698" t="str">
            <v>ชุด</v>
          </cell>
          <cell r="D698">
            <v>2410</v>
          </cell>
          <cell r="E698">
            <v>241</v>
          </cell>
        </row>
        <row r="699">
          <cell r="A699" t="str">
            <v>a695</v>
          </cell>
          <cell r="B699" t="str">
            <v>W4</v>
          </cell>
          <cell r="C699" t="str">
            <v>ชุด</v>
          </cell>
          <cell r="D699">
            <v>33486.666666666672</v>
          </cell>
          <cell r="E699">
            <v>3348.6666666666674</v>
          </cell>
        </row>
        <row r="700">
          <cell r="A700" t="str">
            <v>a696</v>
          </cell>
          <cell r="B700" t="str">
            <v>W5</v>
          </cell>
          <cell r="C700" t="str">
            <v>ชุด</v>
          </cell>
          <cell r="D700">
            <v>15945.000000000002</v>
          </cell>
          <cell r="E700">
            <v>1594.5000000000002</v>
          </cell>
        </row>
        <row r="701">
          <cell r="A701" t="str">
            <v>a697</v>
          </cell>
          <cell r="B701" t="str">
            <v>W6</v>
          </cell>
          <cell r="C701" t="str">
            <v>ชุด</v>
          </cell>
          <cell r="D701">
            <v>8356.6666666666679</v>
          </cell>
          <cell r="E701">
            <v>835.66666666666686</v>
          </cell>
        </row>
        <row r="702">
          <cell r="A702" t="str">
            <v>a698</v>
          </cell>
          <cell r="B702" t="str">
            <v>บัวเชิงผนัง พีวีซี สูง 0.10 ม.หนา 9 มม.</v>
          </cell>
          <cell r="C702" t="str">
            <v>ม.</v>
          </cell>
          <cell r="D702">
            <v>90</v>
          </cell>
          <cell r="E702">
            <v>9</v>
          </cell>
        </row>
        <row r="703">
          <cell r="A703" t="str">
            <v>a699</v>
          </cell>
          <cell r="B703" t="str">
            <v>ท่อน้ำทิ้ง พีวีซี 6"Dia.</v>
          </cell>
          <cell r="C703" t="str">
            <v>ท่อน</v>
          </cell>
          <cell r="D703">
            <v>1084</v>
          </cell>
          <cell r="E703">
            <v>102</v>
          </cell>
        </row>
        <row r="704">
          <cell r="A704" t="str">
            <v>a700</v>
          </cell>
          <cell r="B704" t="str">
            <v>ท่อน้ำทิ้ง พีวีซี 6"Dia.</v>
          </cell>
          <cell r="C704" t="str">
            <v>ท่อน</v>
          </cell>
          <cell r="D704">
            <v>1084</v>
          </cell>
          <cell r="E704">
            <v>102</v>
          </cell>
        </row>
        <row r="705">
          <cell r="A705" t="str">
            <v>a701</v>
          </cell>
          <cell r="B705" t="str">
            <v>ท่อน้ำทิ้ง พีวีซี 4"Dia.</v>
          </cell>
          <cell r="C705" t="str">
            <v>ท่อน</v>
          </cell>
          <cell r="D705">
            <v>512</v>
          </cell>
          <cell r="E705">
            <v>48</v>
          </cell>
        </row>
        <row r="706">
          <cell r="A706" t="str">
            <v>a702</v>
          </cell>
          <cell r="B706" t="str">
            <v>สามทาง Y พีวีซี 4"Dia.</v>
          </cell>
          <cell r="C706" t="str">
            <v>ตัว</v>
          </cell>
          <cell r="D706">
            <v>221</v>
          </cell>
        </row>
        <row r="707">
          <cell r="A707" t="str">
            <v>a703</v>
          </cell>
          <cell r="B707" t="str">
            <v>ข้อโค้ง 90 องศา พีวีซี 4"Dia.</v>
          </cell>
          <cell r="C707" t="str">
            <v>ตัว</v>
          </cell>
          <cell r="D707">
            <v>104</v>
          </cell>
        </row>
        <row r="708">
          <cell r="A708" t="str">
            <v>a704</v>
          </cell>
          <cell r="B708" t="str">
            <v>ข้อต่อตรง พีวีซี 4"Dia.</v>
          </cell>
          <cell r="C708" t="str">
            <v>ตัว</v>
          </cell>
          <cell r="D708">
            <v>58.5</v>
          </cell>
          <cell r="E708">
            <v>50</v>
          </cell>
        </row>
        <row r="709">
          <cell r="A709" t="str">
            <v>a705</v>
          </cell>
          <cell r="B709" t="str">
            <v>กระโหลก 4"Dia.</v>
          </cell>
          <cell r="C709" t="str">
            <v>ชุด</v>
          </cell>
          <cell r="D709">
            <v>500</v>
          </cell>
          <cell r="E709">
            <v>50</v>
          </cell>
        </row>
        <row r="710">
          <cell r="A710" t="str">
            <v>a706</v>
          </cell>
          <cell r="B710" t="str">
            <v>Flex 6"Dia</v>
          </cell>
          <cell r="C710" t="str">
            <v>ตัว</v>
          </cell>
          <cell r="D710">
            <v>221</v>
          </cell>
          <cell r="E710">
            <v>150</v>
          </cell>
        </row>
        <row r="711">
          <cell r="A711" t="str">
            <v>a707</v>
          </cell>
          <cell r="B711" t="str">
            <v>Flex 4"Dia</v>
          </cell>
          <cell r="C711" t="str">
            <v>ตัว</v>
          </cell>
          <cell r="D711">
            <v>104</v>
          </cell>
          <cell r="E711">
            <v>100</v>
          </cell>
        </row>
        <row r="712">
          <cell r="A712" t="str">
            <v>a708</v>
          </cell>
        </row>
        <row r="713">
          <cell r="A713" t="str">
            <v>a709</v>
          </cell>
          <cell r="B713" t="str">
            <v>งานระบบ Grounding</v>
          </cell>
        </row>
        <row r="714">
          <cell r="A714" t="str">
            <v>a710</v>
          </cell>
          <cell r="B714" t="str">
            <v>งานระบบ Grounding</v>
          </cell>
          <cell r="C714" t="str">
            <v>ชุด</v>
          </cell>
          <cell r="D714">
            <v>1700</v>
          </cell>
          <cell r="E714">
            <v>200</v>
          </cell>
        </row>
        <row r="715">
          <cell r="A715" t="str">
            <v>a711</v>
          </cell>
          <cell r="B715" t="str">
            <v>Ground Rod 5/8" x 8'</v>
          </cell>
          <cell r="C715" t="str">
            <v>ชุด</v>
          </cell>
          <cell r="D715">
            <v>1700</v>
          </cell>
          <cell r="E715">
            <v>200</v>
          </cell>
        </row>
        <row r="716">
          <cell r="A716" t="str">
            <v>a712</v>
          </cell>
          <cell r="B716" t="str">
            <v>สายทองแดงขนาด 240 Sq.mm.</v>
          </cell>
          <cell r="C716" t="str">
            <v>ม.</v>
          </cell>
          <cell r="D716">
            <v>853</v>
          </cell>
          <cell r="E716">
            <v>26</v>
          </cell>
        </row>
        <row r="717">
          <cell r="A717" t="str">
            <v>a713</v>
          </cell>
          <cell r="B717" t="str">
            <v>สายทองแดงขนาด 120 Sq.mm.</v>
          </cell>
          <cell r="C717" t="str">
            <v>ม.</v>
          </cell>
          <cell r="D717">
            <v>406</v>
          </cell>
          <cell r="E717">
            <v>18</v>
          </cell>
        </row>
        <row r="718">
          <cell r="A718" t="str">
            <v>a714</v>
          </cell>
          <cell r="B718" t="str">
            <v>สายทองแดงขนาด 70 Sq.mm.</v>
          </cell>
          <cell r="C718" t="str">
            <v>ม.</v>
          </cell>
          <cell r="D718">
            <v>233</v>
          </cell>
          <cell r="E718">
            <v>14</v>
          </cell>
        </row>
        <row r="719">
          <cell r="A719" t="str">
            <v>a715</v>
          </cell>
          <cell r="B719" t="str">
            <v>สายทองแดงขนาด 35 Sq.mm.</v>
          </cell>
          <cell r="C719" t="str">
            <v>ม.</v>
          </cell>
          <cell r="D719">
            <v>113</v>
          </cell>
          <cell r="E719">
            <v>10</v>
          </cell>
        </row>
        <row r="720">
          <cell r="A720" t="str">
            <v>a716</v>
          </cell>
          <cell r="B720" t="str">
            <v>Ground Connection for 240 Sq.mm.</v>
          </cell>
          <cell r="C720" t="str">
            <v>ชุด</v>
          </cell>
          <cell r="D720">
            <v>800</v>
          </cell>
          <cell r="E720">
            <v>80</v>
          </cell>
        </row>
        <row r="721">
          <cell r="A721" t="str">
            <v>a717</v>
          </cell>
          <cell r="B721" t="str">
            <v>Ground Connection for 120 Sq.mm.</v>
          </cell>
          <cell r="C721" t="str">
            <v>ชุด</v>
          </cell>
          <cell r="D721">
            <v>800</v>
          </cell>
          <cell r="E721">
            <v>60</v>
          </cell>
        </row>
        <row r="722">
          <cell r="A722" t="str">
            <v>a718</v>
          </cell>
          <cell r="B722" t="str">
            <v>Ground Connection for 70 Sq.mm.</v>
          </cell>
          <cell r="C722" t="str">
            <v>ชุด</v>
          </cell>
          <cell r="D722">
            <v>285</v>
          </cell>
          <cell r="E722">
            <v>60</v>
          </cell>
        </row>
        <row r="723">
          <cell r="A723" t="str">
            <v>a719</v>
          </cell>
          <cell r="B723" t="str">
            <v>Ground Connection for 35 Sq.mm.</v>
          </cell>
          <cell r="C723" t="str">
            <v>ชุด</v>
          </cell>
          <cell r="D723">
            <v>245</v>
          </cell>
          <cell r="E723">
            <v>40</v>
          </cell>
        </row>
        <row r="724">
          <cell r="A724" t="str">
            <v>a720</v>
          </cell>
          <cell r="B724" t="str">
            <v>Ground Bar 0.5x5x50 cm</v>
          </cell>
          <cell r="C724" t="str">
            <v>ชุด</v>
          </cell>
          <cell r="D724">
            <v>950</v>
          </cell>
          <cell r="E724">
            <v>100</v>
          </cell>
        </row>
        <row r="725">
          <cell r="A725" t="str">
            <v>a721</v>
          </cell>
          <cell r="B725" t="str">
            <v>อุปกรณ์ประกอบ</v>
          </cell>
          <cell r="C725" t="str">
            <v>L/S</v>
          </cell>
          <cell r="D725">
            <v>119757</v>
          </cell>
        </row>
        <row r="726">
          <cell r="A726" t="str">
            <v>a722</v>
          </cell>
          <cell r="B726" t="str">
            <v>งานแผงเมน,สายเมนไฟฟ้าพร้อมท่อร้อยสาย</v>
          </cell>
          <cell r="C726" t="str">
            <v>ชุด</v>
          </cell>
          <cell r="D726">
            <v>178865</v>
          </cell>
          <cell r="E726">
            <v>5000</v>
          </cell>
        </row>
        <row r="727">
          <cell r="A727" t="str">
            <v>a723</v>
          </cell>
          <cell r="B727" t="str">
            <v>แผงจ่ายไฟฟ้า ( AC PANEL NO.2 )</v>
          </cell>
          <cell r="C727" t="str">
            <v>ชุด</v>
          </cell>
          <cell r="D727">
            <v>178865</v>
          </cell>
          <cell r="E727">
            <v>5000</v>
          </cell>
        </row>
        <row r="728">
          <cell r="A728" t="str">
            <v>a724</v>
          </cell>
          <cell r="B728" t="str">
            <v>ตู้จ่ายไฟแสงสว่าง ( LP1 )</v>
          </cell>
          <cell r="C728" t="str">
            <v>ชุด</v>
          </cell>
          <cell r="D728">
            <v>10075</v>
          </cell>
          <cell r="E728">
            <v>1500</v>
          </cell>
        </row>
        <row r="729">
          <cell r="A729" t="str">
            <v>a725</v>
          </cell>
          <cell r="B729" t="str">
            <v>ตู้จ่ายไฟแสงสว่าง ( LP2 )</v>
          </cell>
          <cell r="C729" t="str">
            <v>ชุด</v>
          </cell>
          <cell r="D729">
            <v>8323</v>
          </cell>
          <cell r="E729">
            <v>1500</v>
          </cell>
        </row>
        <row r="730">
          <cell r="A730" t="str">
            <v>a726</v>
          </cell>
          <cell r="B730" t="str">
            <v>ตู้จ่ายไฟแสงสว่าง ( LP3 )</v>
          </cell>
          <cell r="C730" t="str">
            <v>ชุด</v>
          </cell>
          <cell r="D730">
            <v>8874</v>
          </cell>
          <cell r="E730">
            <v>1500</v>
          </cell>
        </row>
        <row r="731">
          <cell r="A731" t="str">
            <v>a727</v>
          </cell>
          <cell r="B731" t="str">
            <v>PUMP CONTROL PANEL FOR TRANFORMER SUMP</v>
          </cell>
          <cell r="C731" t="str">
            <v>ชุด</v>
          </cell>
          <cell r="D731">
            <v>11230</v>
          </cell>
          <cell r="E731">
            <v>500</v>
          </cell>
        </row>
        <row r="732">
          <cell r="A732" t="str">
            <v>a728</v>
          </cell>
          <cell r="B732" t="str">
            <v>PUMP CONTROL PANEL FOR CABLE TRENCH SUMP</v>
          </cell>
          <cell r="C732" t="str">
            <v>ชุด</v>
          </cell>
          <cell r="D732">
            <v>12560</v>
          </cell>
          <cell r="E732">
            <v>500</v>
          </cell>
        </row>
        <row r="733">
          <cell r="A733" t="str">
            <v>a729</v>
          </cell>
          <cell r="B733" t="str">
            <v>WATER PUMP CONTROL PANEL</v>
          </cell>
          <cell r="C733" t="str">
            <v>ชุด</v>
          </cell>
          <cell r="D733">
            <v>13220</v>
          </cell>
          <cell r="E733">
            <v>500</v>
          </cell>
        </row>
        <row r="734">
          <cell r="A734" t="str">
            <v>a730</v>
          </cell>
          <cell r="B734" t="str">
            <v>SIREN PANEL</v>
          </cell>
          <cell r="C734" t="str">
            <v>ชุด</v>
          </cell>
          <cell r="D734">
            <v>6520</v>
          </cell>
          <cell r="E734">
            <v>500</v>
          </cell>
        </row>
        <row r="735">
          <cell r="A735" t="str">
            <v>a731</v>
          </cell>
          <cell r="B735" t="str">
            <v>แผงจ่ายไฟกระแสฉุกเฉิน ( ELP)</v>
          </cell>
          <cell r="C735" t="str">
            <v>ชุด</v>
          </cell>
          <cell r="D735">
            <v>9634</v>
          </cell>
          <cell r="E735">
            <v>500</v>
          </cell>
        </row>
        <row r="736">
          <cell r="A736" t="str">
            <v>a732</v>
          </cell>
          <cell r="B736" t="str">
            <v>CB with Encloser ( CB BOX ) for Floodlight</v>
          </cell>
          <cell r="C736" t="str">
            <v>ชุด</v>
          </cell>
          <cell r="D736">
            <v>580</v>
          </cell>
          <cell r="E736">
            <v>500</v>
          </cell>
        </row>
        <row r="737">
          <cell r="A737" t="str">
            <v>a733</v>
          </cell>
          <cell r="B737" t="str">
            <v>CB with Encloser ( CB BOX ) for Tranformer</v>
          </cell>
          <cell r="C737" t="str">
            <v>ชุด</v>
          </cell>
          <cell r="D737">
            <v>8655</v>
          </cell>
          <cell r="E737">
            <v>500</v>
          </cell>
        </row>
        <row r="738">
          <cell r="A738" t="str">
            <v>a734</v>
          </cell>
          <cell r="B738" t="str">
            <v>Junction with CB BOX for Crane 3P ,30AT/50AF</v>
          </cell>
          <cell r="C738" t="str">
            <v>ชุด</v>
          </cell>
          <cell r="D738">
            <v>7744</v>
          </cell>
          <cell r="E738">
            <v>500</v>
          </cell>
        </row>
        <row r="739">
          <cell r="A739" t="str">
            <v>a735</v>
          </cell>
          <cell r="B739" t="str">
            <v>แผงจ่ายไฟระบบระบายอากาศ ( VCP 1,2,3,4 )</v>
          </cell>
          <cell r="C739" t="str">
            <v>ชุด</v>
          </cell>
          <cell r="D739">
            <v>61716</v>
          </cell>
          <cell r="E739">
            <v>500</v>
          </cell>
        </row>
        <row r="740">
          <cell r="A740" t="str">
            <v>a736</v>
          </cell>
          <cell r="B740" t="str">
            <v>แผงจ่ายไฟระบบดูดควัน ( ECP ) สำหรับห้อง Battary</v>
          </cell>
          <cell r="C740" t="str">
            <v>ชุด</v>
          </cell>
          <cell r="D740">
            <v>9940</v>
          </cell>
          <cell r="E740">
            <v>500</v>
          </cell>
        </row>
        <row r="741">
          <cell r="A741" t="str">
            <v>a737</v>
          </cell>
          <cell r="B741" t="str">
            <v>สาย THW 1 x 70 sq.mm.</v>
          </cell>
          <cell r="C741" t="str">
            <v>ม.</v>
          </cell>
          <cell r="D741">
            <v>233</v>
          </cell>
          <cell r="E741">
            <v>14</v>
          </cell>
        </row>
        <row r="742">
          <cell r="A742" t="str">
            <v>a738</v>
          </cell>
          <cell r="B742" t="str">
            <v>สาย THW 1 x 50 sq.mm.</v>
          </cell>
          <cell r="C742" t="str">
            <v>ม.</v>
          </cell>
          <cell r="D742">
            <v>163</v>
          </cell>
          <cell r="E742">
            <v>12</v>
          </cell>
        </row>
        <row r="743">
          <cell r="A743" t="str">
            <v>a739</v>
          </cell>
          <cell r="B743" t="str">
            <v>สาย THW 1 x 35 sq.mm.</v>
          </cell>
          <cell r="C743" t="str">
            <v>ม.</v>
          </cell>
          <cell r="D743">
            <v>113</v>
          </cell>
          <cell r="E743">
            <v>10</v>
          </cell>
        </row>
        <row r="744">
          <cell r="A744" t="str">
            <v>a740</v>
          </cell>
          <cell r="B744" t="str">
            <v>สาย THW 1 x 25 sq.mm.</v>
          </cell>
          <cell r="C744" t="str">
            <v>ม.</v>
          </cell>
          <cell r="D744">
            <v>85</v>
          </cell>
          <cell r="E744">
            <v>9</v>
          </cell>
        </row>
        <row r="745">
          <cell r="A745" t="str">
            <v>a741</v>
          </cell>
          <cell r="B745" t="str">
            <v>สาย THW 1 x 16 sq.mm.</v>
          </cell>
          <cell r="C745" t="str">
            <v>ม.</v>
          </cell>
          <cell r="D745">
            <v>54</v>
          </cell>
          <cell r="E745">
            <v>8</v>
          </cell>
        </row>
        <row r="746">
          <cell r="A746" t="str">
            <v>a742</v>
          </cell>
          <cell r="B746" t="str">
            <v>สาย THW 1 x 10 sq.mm.</v>
          </cell>
          <cell r="C746" t="str">
            <v>ม.</v>
          </cell>
          <cell r="D746">
            <v>35</v>
          </cell>
          <cell r="E746">
            <v>7</v>
          </cell>
        </row>
        <row r="747">
          <cell r="A747" t="str">
            <v>a743</v>
          </cell>
          <cell r="B747" t="str">
            <v>สาย THW 1 x 6 sq.mm.</v>
          </cell>
          <cell r="C747" t="str">
            <v>ม.</v>
          </cell>
          <cell r="D747">
            <v>20</v>
          </cell>
          <cell r="E747">
            <v>6</v>
          </cell>
        </row>
        <row r="748">
          <cell r="A748" t="str">
            <v>a744</v>
          </cell>
          <cell r="B748" t="str">
            <v>สาย THW 1 x 4 sq.mm.</v>
          </cell>
          <cell r="C748" t="str">
            <v>ม.</v>
          </cell>
          <cell r="D748">
            <v>12</v>
          </cell>
          <cell r="E748">
            <v>5</v>
          </cell>
        </row>
        <row r="749">
          <cell r="A749" t="str">
            <v>a745</v>
          </cell>
          <cell r="B749" t="str">
            <v>สาย THW 1 x 2.5 sq.mm.</v>
          </cell>
          <cell r="C749" t="str">
            <v>ม.</v>
          </cell>
          <cell r="D749">
            <v>8</v>
          </cell>
          <cell r="E749">
            <v>4</v>
          </cell>
        </row>
        <row r="750">
          <cell r="A750" t="str">
            <v>a746</v>
          </cell>
          <cell r="B750" t="str">
            <v>สาย NYY 1 x 70 sq.mm.</v>
          </cell>
          <cell r="C750" t="str">
            <v>ม.</v>
          </cell>
          <cell r="D750">
            <v>250</v>
          </cell>
          <cell r="E750">
            <v>18</v>
          </cell>
        </row>
        <row r="751">
          <cell r="A751" t="str">
            <v>a747</v>
          </cell>
          <cell r="B751" t="str">
            <v>สาย NYY 1 x 50 sq.mm.</v>
          </cell>
          <cell r="C751" t="str">
            <v>ม.</v>
          </cell>
          <cell r="D751">
            <v>184</v>
          </cell>
          <cell r="E751">
            <v>16</v>
          </cell>
        </row>
        <row r="752">
          <cell r="A752" t="str">
            <v>a748</v>
          </cell>
          <cell r="B752" t="str">
            <v>สาย NYY 1 x 16 sq.mm.</v>
          </cell>
          <cell r="C752" t="str">
            <v>ม.</v>
          </cell>
          <cell r="D752">
            <v>70</v>
          </cell>
          <cell r="E752">
            <v>10</v>
          </cell>
        </row>
        <row r="753">
          <cell r="A753" t="str">
            <v>a749</v>
          </cell>
          <cell r="B753" t="str">
            <v>สาย VCT 4 x 1.5 sq.mm.</v>
          </cell>
          <cell r="C753" t="str">
            <v>ม.</v>
          </cell>
          <cell r="D753">
            <v>39</v>
          </cell>
          <cell r="E753">
            <v>7</v>
          </cell>
        </row>
        <row r="754">
          <cell r="A754" t="str">
            <v>a750</v>
          </cell>
          <cell r="B754" t="str">
            <v>ท่อ HDPE 110 mm.</v>
          </cell>
          <cell r="C754" t="str">
            <v>ม.</v>
          </cell>
          <cell r="D754">
            <v>130</v>
          </cell>
          <cell r="E754">
            <v>40</v>
          </cell>
        </row>
        <row r="755">
          <cell r="A755" t="str">
            <v>a751</v>
          </cell>
          <cell r="B755" t="str">
            <v>ท่อ HDPE 32 mm.</v>
          </cell>
          <cell r="C755" t="str">
            <v>ม.</v>
          </cell>
          <cell r="D755">
            <v>15</v>
          </cell>
          <cell r="E755">
            <v>20</v>
          </cell>
        </row>
        <row r="756">
          <cell r="A756" t="str">
            <v>a752</v>
          </cell>
          <cell r="B756" t="str">
            <v>ท่อ RSC 2 1/2 "</v>
          </cell>
          <cell r="C756" t="str">
            <v>ม.</v>
          </cell>
          <cell r="D756">
            <v>455</v>
          </cell>
          <cell r="E756">
            <v>40</v>
          </cell>
        </row>
        <row r="757">
          <cell r="A757" t="str">
            <v>a753</v>
          </cell>
          <cell r="B757" t="str">
            <v>ท่อ IMC 2 1/2 "</v>
          </cell>
          <cell r="C757" t="str">
            <v>ม.</v>
          </cell>
          <cell r="D757">
            <v>324</v>
          </cell>
          <cell r="E757">
            <v>31</v>
          </cell>
        </row>
        <row r="758">
          <cell r="A758" t="str">
            <v>a754</v>
          </cell>
          <cell r="B758" t="str">
            <v>ท่อ IMC 1 1/2 "</v>
          </cell>
          <cell r="C758" t="str">
            <v>ม.</v>
          </cell>
          <cell r="D758">
            <v>190</v>
          </cell>
          <cell r="E758">
            <v>25</v>
          </cell>
        </row>
        <row r="759">
          <cell r="A759" t="str">
            <v>a755</v>
          </cell>
          <cell r="B759" t="str">
            <v>ท่อ IMC 1"</v>
          </cell>
          <cell r="C759" t="str">
            <v>ม.</v>
          </cell>
          <cell r="D759">
            <v>155</v>
          </cell>
          <cell r="E759">
            <v>20</v>
          </cell>
        </row>
        <row r="760">
          <cell r="A760" t="str">
            <v>a756</v>
          </cell>
          <cell r="B760" t="str">
            <v>ท่อ IMC 3/4 "</v>
          </cell>
          <cell r="C760" t="str">
            <v>ม.</v>
          </cell>
          <cell r="D760">
            <v>120</v>
          </cell>
          <cell r="E760">
            <v>18</v>
          </cell>
        </row>
        <row r="761">
          <cell r="A761" t="str">
            <v>a757</v>
          </cell>
          <cell r="B761" t="str">
            <v>อุปกรณ์ประกอบ</v>
          </cell>
          <cell r="C761" t="str">
            <v>L/S</v>
          </cell>
          <cell r="D761">
            <v>21510</v>
          </cell>
        </row>
        <row r="762">
          <cell r="A762" t="str">
            <v>a758</v>
          </cell>
          <cell r="B762" t="str">
            <v>งานระบบไฟฟ้าแสงสว่าง</v>
          </cell>
          <cell r="C762" t="str">
            <v>ชุด</v>
          </cell>
          <cell r="D762">
            <v>300</v>
          </cell>
          <cell r="E762">
            <v>120</v>
          </cell>
        </row>
        <row r="763">
          <cell r="A763" t="str">
            <v>a759</v>
          </cell>
          <cell r="B763" t="str">
            <v>ดวงโคม Fluorescent 1 x 36 วัตต์แบบโคมเปลือย (Type  A3)</v>
          </cell>
          <cell r="C763" t="str">
            <v>ชุด</v>
          </cell>
          <cell r="D763">
            <v>300</v>
          </cell>
          <cell r="E763">
            <v>120</v>
          </cell>
        </row>
        <row r="764">
          <cell r="A764" t="str">
            <v>a760</v>
          </cell>
          <cell r="B764" t="str">
            <v>ดวงโคม Fluorescent 2 x 36 วัตต์แบบโคมเปลือย (Type  A4)</v>
          </cell>
          <cell r="C764" t="str">
            <v>ชุด</v>
          </cell>
          <cell r="D764">
            <v>515</v>
          </cell>
          <cell r="E764">
            <v>120</v>
          </cell>
        </row>
        <row r="765">
          <cell r="A765" t="str">
            <v>a761</v>
          </cell>
          <cell r="B765" t="str">
            <v>ดวงโคม Fluorescent 1 x 36 วัตต์แบบ Acrylic diffuser (Type  B3)</v>
          </cell>
          <cell r="C765" t="str">
            <v>ชุด</v>
          </cell>
          <cell r="D765">
            <v>490</v>
          </cell>
          <cell r="E765">
            <v>120</v>
          </cell>
        </row>
        <row r="766">
          <cell r="A766" t="str">
            <v>a762</v>
          </cell>
          <cell r="B766" t="str">
            <v>ดวงโคม Fluorescent 2 x 36 วัตต์แบบ Acrylic diffuse (Type  B4)</v>
          </cell>
          <cell r="C766" t="str">
            <v>ชุด</v>
          </cell>
          <cell r="D766">
            <v>830</v>
          </cell>
          <cell r="E766">
            <v>120</v>
          </cell>
        </row>
        <row r="767">
          <cell r="A767" t="str">
            <v>a763</v>
          </cell>
          <cell r="B767" t="str">
            <v>mounted type aluminium reflector ( type 'E' )</v>
          </cell>
          <cell r="C767" t="str">
            <v>ชุด</v>
          </cell>
          <cell r="D767">
            <v>1700</v>
          </cell>
          <cell r="E767">
            <v>150</v>
          </cell>
        </row>
        <row r="768">
          <cell r="A768" t="str">
            <v>a764</v>
          </cell>
          <cell r="B768" t="str">
            <v>ดวงโคม Fluorescent 1 x 36 วัตต์แบบ Single</v>
          </cell>
          <cell r="C768" t="str">
            <v>ชุด</v>
          </cell>
          <cell r="D768">
            <v>480</v>
          </cell>
          <cell r="E768">
            <v>100</v>
          </cell>
        </row>
        <row r="769">
          <cell r="A769" t="str">
            <v>a765</v>
          </cell>
          <cell r="B769" t="str">
            <v>reflector with prismatic acrylic diffuser ( Type 'F' )</v>
          </cell>
          <cell r="C769" t="str">
            <v>ชุด</v>
          </cell>
          <cell r="D769">
            <v>480</v>
          </cell>
          <cell r="E769">
            <v>100</v>
          </cell>
        </row>
        <row r="770">
          <cell r="A770" t="str">
            <v>a766</v>
          </cell>
          <cell r="B770" t="str">
            <v>ดวงโคม Fluorescent 2 x 36 วัตต์แบบ Corrosion proof ( Type C )</v>
          </cell>
          <cell r="C770" t="str">
            <v>ชุด</v>
          </cell>
          <cell r="D770">
            <v>16000</v>
          </cell>
          <cell r="E770">
            <v>150</v>
          </cell>
        </row>
        <row r="771">
          <cell r="A771" t="str">
            <v>a767</v>
          </cell>
          <cell r="B771" t="str">
            <v>alloy case 1 x 100 วัตต์ ( Type 'H' )</v>
          </cell>
          <cell r="C771" t="str">
            <v>ชุด</v>
          </cell>
          <cell r="D771">
            <v>135</v>
          </cell>
          <cell r="E771">
            <v>120</v>
          </cell>
        </row>
        <row r="772">
          <cell r="A772" t="str">
            <v>a768</v>
          </cell>
          <cell r="B772" t="str">
            <v>ดวงโคม 1 x 100 วัตต์ Incandescent lamp Down Light</v>
          </cell>
          <cell r="C772" t="str">
            <v>ชุด</v>
          </cell>
          <cell r="D772">
            <v>200</v>
          </cell>
          <cell r="E772">
            <v>120</v>
          </cell>
        </row>
        <row r="773">
          <cell r="A773" t="str">
            <v>a769</v>
          </cell>
          <cell r="B773" t="str">
            <v>alloy case 1 x 100 วัตต์ ( Type 'I' )</v>
          </cell>
          <cell r="C773" t="str">
            <v>ชุด</v>
          </cell>
          <cell r="D773">
            <v>200</v>
          </cell>
          <cell r="E773">
            <v>120</v>
          </cell>
        </row>
        <row r="774">
          <cell r="A774" t="str">
            <v>a770</v>
          </cell>
          <cell r="B774" t="str">
            <v>ดวงโคม 1 x 100 วัตต์ Incandescent lamp with aluminum alloy</v>
          </cell>
          <cell r="C774" t="str">
            <v>ชุด</v>
          </cell>
          <cell r="D774">
            <v>1200</v>
          </cell>
          <cell r="E774">
            <v>120</v>
          </cell>
        </row>
        <row r="775">
          <cell r="A775" t="str">
            <v>a771</v>
          </cell>
          <cell r="B775" t="str">
            <v>luminaire weather proof ( Type 'D' )</v>
          </cell>
          <cell r="C775" t="str">
            <v>ชุด</v>
          </cell>
          <cell r="D775">
            <v>1200</v>
          </cell>
          <cell r="E775">
            <v>120</v>
          </cell>
        </row>
        <row r="776">
          <cell r="A776" t="str">
            <v>a772</v>
          </cell>
          <cell r="B776" t="str">
            <v>ดวงโคม 1 x 36 วัตต์แบบ Tight Luminaire</v>
          </cell>
          <cell r="C776" t="str">
            <v>ชุด</v>
          </cell>
          <cell r="D776">
            <v>1300</v>
          </cell>
          <cell r="E776">
            <v>150</v>
          </cell>
        </row>
        <row r="777">
          <cell r="A777" t="str">
            <v>a773</v>
          </cell>
          <cell r="B777" t="str">
            <v>vapour floodlight weather proof ( Type 'J' )</v>
          </cell>
          <cell r="C777" t="str">
            <v>ชุด</v>
          </cell>
          <cell r="D777">
            <v>1300</v>
          </cell>
          <cell r="E777">
            <v>150</v>
          </cell>
        </row>
        <row r="778">
          <cell r="A778" t="str">
            <v>a774</v>
          </cell>
          <cell r="B778" t="str">
            <v>ดวงโคม 1 x 125 วัตต์แบบ High pressure mercury vapour floodling</v>
          </cell>
          <cell r="C778" t="str">
            <v>ชุด</v>
          </cell>
          <cell r="D778">
            <v>2400</v>
          </cell>
          <cell r="E778">
            <v>200</v>
          </cell>
        </row>
        <row r="779">
          <cell r="A779" t="str">
            <v>a775</v>
          </cell>
          <cell r="B779" t="str">
            <v>vapour floodlight weather proof ( Type 'K' )</v>
          </cell>
          <cell r="C779" t="str">
            <v>ชุด</v>
          </cell>
          <cell r="D779">
            <v>2400</v>
          </cell>
          <cell r="E779">
            <v>200</v>
          </cell>
        </row>
        <row r="780">
          <cell r="A780" t="str">
            <v>a776</v>
          </cell>
          <cell r="B780" t="str">
            <v>ดวงโคม 1 x 400 วัตต์แบบ High pressure mercury vapour floodling</v>
          </cell>
          <cell r="C780" t="str">
            <v>ชุด</v>
          </cell>
          <cell r="D780">
            <v>1035</v>
          </cell>
          <cell r="E780">
            <v>200</v>
          </cell>
        </row>
        <row r="781">
          <cell r="A781" t="str">
            <v>a777</v>
          </cell>
          <cell r="B781" t="str">
            <v xml:space="preserve"> 2x18W  Wall light luminaire , DIE-CAST Alluminium Mounting (Type "M")</v>
          </cell>
          <cell r="C781" t="str">
            <v>ชุด</v>
          </cell>
          <cell r="D781">
            <v>1035</v>
          </cell>
          <cell r="E781">
            <v>200</v>
          </cell>
        </row>
        <row r="782">
          <cell r="A782" t="str">
            <v>a778</v>
          </cell>
          <cell r="B782" t="str">
            <v>ดวงโคม SL 2x18 W Wall light Aluminaire Outdoor</v>
          </cell>
          <cell r="C782" t="str">
            <v>ชุด</v>
          </cell>
          <cell r="D782">
            <v>200</v>
          </cell>
          <cell r="E782">
            <v>200</v>
          </cell>
        </row>
        <row r="783">
          <cell r="A783" t="str">
            <v>a779</v>
          </cell>
          <cell r="B783" t="str">
            <v xml:space="preserve"> 1x100W  Walls Incandescen Lamp with Alluminium Olloy Gase (Type "N")</v>
          </cell>
          <cell r="C783" t="str">
            <v>ชุด</v>
          </cell>
          <cell r="D783">
            <v>200</v>
          </cell>
          <cell r="E783">
            <v>200</v>
          </cell>
        </row>
        <row r="784">
          <cell r="A784" t="str">
            <v>a780</v>
          </cell>
          <cell r="B784" t="str">
            <v>ดวงโคม 1x100 W Watts Incandescen Lamp</v>
          </cell>
          <cell r="C784" t="str">
            <v>ชุด</v>
          </cell>
          <cell r="D784">
            <v>45</v>
          </cell>
          <cell r="E784">
            <v>50</v>
          </cell>
        </row>
        <row r="785">
          <cell r="A785" t="str">
            <v>a781</v>
          </cell>
          <cell r="B785" t="str">
            <v>สวิทช์ 1 ทาง</v>
          </cell>
          <cell r="C785" t="str">
            <v>ชุด</v>
          </cell>
          <cell r="D785">
            <v>45</v>
          </cell>
          <cell r="E785">
            <v>50</v>
          </cell>
        </row>
        <row r="786">
          <cell r="A786" t="str">
            <v>a782</v>
          </cell>
          <cell r="B786" t="str">
            <v>สวิทช์ 2 ทาง</v>
          </cell>
          <cell r="C786" t="str">
            <v>ชุด</v>
          </cell>
          <cell r="D786">
            <v>69</v>
          </cell>
          <cell r="E786">
            <v>50</v>
          </cell>
        </row>
        <row r="787">
          <cell r="A787" t="str">
            <v>a783</v>
          </cell>
          <cell r="B787" t="str">
            <v>สวิทช์ 4 ทาง</v>
          </cell>
          <cell r="C787" t="str">
            <v>ชุด</v>
          </cell>
          <cell r="D787">
            <v>326</v>
          </cell>
          <cell r="E787">
            <v>60</v>
          </cell>
        </row>
        <row r="788">
          <cell r="A788" t="str">
            <v>a784</v>
          </cell>
          <cell r="B788" t="str">
            <v>สวิทช์ 2 ทางกันน้ำ</v>
          </cell>
          <cell r="C788" t="str">
            <v>ชุด</v>
          </cell>
          <cell r="D788">
            <v>310</v>
          </cell>
          <cell r="E788">
            <v>100</v>
          </cell>
        </row>
        <row r="789">
          <cell r="A789" t="str">
            <v>a785</v>
          </cell>
          <cell r="B789" t="str">
            <v>สวิทช์กระดิ่ง</v>
          </cell>
          <cell r="C789" t="str">
            <v>ชุด</v>
          </cell>
          <cell r="D789">
            <v>153</v>
          </cell>
          <cell r="E789">
            <v>50</v>
          </cell>
        </row>
        <row r="790">
          <cell r="A790" t="str">
            <v>a786</v>
          </cell>
          <cell r="B790" t="str">
            <v>กระดิ่ง</v>
          </cell>
          <cell r="C790" t="str">
            <v>ชุด</v>
          </cell>
          <cell r="D790">
            <v>238</v>
          </cell>
          <cell r="E790">
            <v>100</v>
          </cell>
        </row>
        <row r="791">
          <cell r="A791" t="str">
            <v>a787</v>
          </cell>
          <cell r="B791" t="str">
            <v>เต้ารับเดี่ยว</v>
          </cell>
          <cell r="C791" t="str">
            <v>ชุด</v>
          </cell>
          <cell r="D791">
            <v>74</v>
          </cell>
          <cell r="E791">
            <v>50</v>
          </cell>
        </row>
        <row r="792">
          <cell r="A792" t="str">
            <v>a788</v>
          </cell>
          <cell r="B792" t="str">
            <v>เต้ารับคู่</v>
          </cell>
          <cell r="C792" t="str">
            <v>ชุด</v>
          </cell>
          <cell r="D792">
            <v>137</v>
          </cell>
          <cell r="E792">
            <v>50</v>
          </cell>
        </row>
        <row r="793">
          <cell r="A793" t="str">
            <v>a789</v>
          </cell>
          <cell r="B793" t="str">
            <v>เต้ารับคู่กันน้ำ</v>
          </cell>
          <cell r="C793" t="str">
            <v>ชุด</v>
          </cell>
          <cell r="D793">
            <v>379</v>
          </cell>
          <cell r="E793">
            <v>100</v>
          </cell>
        </row>
        <row r="794">
          <cell r="A794" t="str">
            <v>a790</v>
          </cell>
          <cell r="B794" t="str">
            <v>สาย THW 1 x 6 sq.mm.</v>
          </cell>
          <cell r="C794" t="str">
            <v>ม.</v>
          </cell>
          <cell r="D794">
            <v>20</v>
          </cell>
          <cell r="E794">
            <v>6</v>
          </cell>
        </row>
        <row r="795">
          <cell r="A795" t="str">
            <v>a791</v>
          </cell>
          <cell r="B795" t="str">
            <v>สาย THW 1 x 4 sq.mm.</v>
          </cell>
          <cell r="C795" t="str">
            <v>ม.</v>
          </cell>
          <cell r="D795">
            <v>12</v>
          </cell>
          <cell r="E795">
            <v>5</v>
          </cell>
        </row>
        <row r="796">
          <cell r="A796" t="str">
            <v>a792</v>
          </cell>
          <cell r="B796" t="str">
            <v>สาย THW 1 x 2.5 sq.mm.</v>
          </cell>
          <cell r="C796" t="str">
            <v>ม.</v>
          </cell>
          <cell r="D796">
            <v>8</v>
          </cell>
          <cell r="E796">
            <v>4</v>
          </cell>
        </row>
        <row r="797">
          <cell r="A797" t="str">
            <v>a793</v>
          </cell>
          <cell r="B797" t="str">
            <v>สาย THW 1 x 1.5 sq.mm.</v>
          </cell>
          <cell r="C797" t="str">
            <v>ม.</v>
          </cell>
          <cell r="D797">
            <v>5</v>
          </cell>
          <cell r="E797">
            <v>3</v>
          </cell>
        </row>
        <row r="798">
          <cell r="A798" t="str">
            <v>a794</v>
          </cell>
          <cell r="B798" t="str">
            <v>สาย NYY. 1 x 4 sq.mm.</v>
          </cell>
          <cell r="C798" t="str">
            <v>ม.</v>
          </cell>
          <cell r="D798">
            <v>28</v>
          </cell>
          <cell r="E798">
            <v>6</v>
          </cell>
        </row>
        <row r="799">
          <cell r="A799" t="str">
            <v>a795</v>
          </cell>
          <cell r="B799" t="str">
            <v>สาย NYY. 1 x 2.5 sq.mm.</v>
          </cell>
          <cell r="C799" t="str">
            <v>ม.</v>
          </cell>
          <cell r="D799">
            <v>21</v>
          </cell>
          <cell r="E799">
            <v>5</v>
          </cell>
        </row>
        <row r="800">
          <cell r="A800" t="str">
            <v>a796</v>
          </cell>
          <cell r="B800" t="str">
            <v>ท่อ IMC 1"</v>
          </cell>
          <cell r="C800" t="str">
            <v>ม.</v>
          </cell>
          <cell r="D800">
            <v>155</v>
          </cell>
          <cell r="E800">
            <v>20</v>
          </cell>
        </row>
        <row r="801">
          <cell r="A801" t="str">
            <v>a797</v>
          </cell>
          <cell r="B801" t="str">
            <v>ท่อ IMC 3/4 "</v>
          </cell>
          <cell r="C801" t="str">
            <v>ม.</v>
          </cell>
          <cell r="D801">
            <v>120</v>
          </cell>
          <cell r="E801">
            <v>18</v>
          </cell>
        </row>
        <row r="802">
          <cell r="A802" t="str">
            <v>a798</v>
          </cell>
          <cell r="B802" t="str">
            <v>ท่อ IMC 1/2 "</v>
          </cell>
          <cell r="C802" t="str">
            <v>ม.</v>
          </cell>
          <cell r="D802">
            <v>67</v>
          </cell>
          <cell r="E802">
            <v>16</v>
          </cell>
        </row>
        <row r="803">
          <cell r="A803" t="str">
            <v>a799</v>
          </cell>
          <cell r="B803" t="str">
            <v>ท่อ Flex 1/2 "</v>
          </cell>
          <cell r="C803" t="str">
            <v>ม.</v>
          </cell>
          <cell r="D803">
            <v>9</v>
          </cell>
          <cell r="E803">
            <v>10</v>
          </cell>
        </row>
        <row r="804">
          <cell r="A804" t="str">
            <v>a800</v>
          </cell>
          <cell r="B804" t="str">
            <v>ท่อ HDPE 32 mm.</v>
          </cell>
          <cell r="C804" t="str">
            <v>ม.</v>
          </cell>
          <cell r="D804">
            <v>15</v>
          </cell>
          <cell r="E804">
            <v>20</v>
          </cell>
        </row>
        <row r="805">
          <cell r="A805" t="str">
            <v>a801</v>
          </cell>
          <cell r="B805" t="str">
            <v>อุปกรณ์ประกอบ</v>
          </cell>
          <cell r="C805" t="str">
            <v>L/S</v>
          </cell>
          <cell r="D805">
            <v>10144</v>
          </cell>
        </row>
        <row r="806">
          <cell r="A806" t="str">
            <v>a802</v>
          </cell>
          <cell r="B806" t="str">
            <v>งานระบบ โทรศัพท์ และ PABX</v>
          </cell>
          <cell r="C806" t="str">
            <v>ชุด</v>
          </cell>
          <cell r="D806">
            <v>2625</v>
          </cell>
          <cell r="E806">
            <v>500</v>
          </cell>
        </row>
        <row r="807">
          <cell r="A807" t="str">
            <v>a803</v>
          </cell>
          <cell r="B807" t="str">
            <v>Terminal Cabinet</v>
          </cell>
          <cell r="C807" t="str">
            <v>ชุด</v>
          </cell>
          <cell r="D807">
            <v>2625</v>
          </cell>
          <cell r="E807">
            <v>500</v>
          </cell>
        </row>
        <row r="808">
          <cell r="A808" t="str">
            <v>a804</v>
          </cell>
          <cell r="B808" t="str">
            <v>สายโทรศัพท์ภายนอก</v>
          </cell>
          <cell r="C808" t="str">
            <v>ม.</v>
          </cell>
          <cell r="D808">
            <v>30</v>
          </cell>
          <cell r="E808">
            <v>12</v>
          </cell>
        </row>
        <row r="809">
          <cell r="A809" t="str">
            <v>a805</v>
          </cell>
          <cell r="B809" t="str">
            <v>เต้ารับโทรศัพท์</v>
          </cell>
          <cell r="C809" t="str">
            <v>ชุด</v>
          </cell>
          <cell r="D809">
            <v>135</v>
          </cell>
          <cell r="E809">
            <v>50</v>
          </cell>
        </row>
        <row r="810">
          <cell r="A810" t="str">
            <v>a806</v>
          </cell>
          <cell r="B810" t="str">
            <v>สายโทรศัพท์ภายใน</v>
          </cell>
          <cell r="C810" t="str">
            <v>ม.</v>
          </cell>
          <cell r="D810">
            <v>5</v>
          </cell>
          <cell r="E810">
            <v>5</v>
          </cell>
        </row>
        <row r="811">
          <cell r="A811" t="str">
            <v>a807</v>
          </cell>
          <cell r="B811" t="str">
            <v>ติดตั้งท่อ IMC พร้อมร้อยสายโทรศัพท์จาก Control ไป PABX และจากห้อง</v>
          </cell>
          <cell r="C811" t="str">
            <v>L/S</v>
          </cell>
          <cell r="D811">
            <v>5500</v>
          </cell>
          <cell r="E811">
            <v>300</v>
          </cell>
        </row>
        <row r="812">
          <cell r="A812" t="str">
            <v>a808</v>
          </cell>
          <cell r="B812" t="str">
            <v xml:space="preserve"> 24kV GIS Rm. ไป PABX</v>
          </cell>
          <cell r="C812" t="str">
            <v>ชุด</v>
          </cell>
          <cell r="D812">
            <v>27500</v>
          </cell>
          <cell r="E812">
            <v>500</v>
          </cell>
        </row>
        <row r="813">
          <cell r="A813" t="str">
            <v>a809</v>
          </cell>
          <cell r="B813" t="str">
            <v>PABX พร้อม Power Supply</v>
          </cell>
          <cell r="C813" t="str">
            <v>ชุด</v>
          </cell>
          <cell r="D813">
            <v>27500</v>
          </cell>
          <cell r="E813">
            <v>500</v>
          </cell>
        </row>
        <row r="814">
          <cell r="A814" t="str">
            <v>a810</v>
          </cell>
          <cell r="B814" t="str">
            <v>Telephone ชุด</v>
          </cell>
          <cell r="C814" t="str">
            <v>ชุด</v>
          </cell>
          <cell r="D814">
            <v>900</v>
          </cell>
          <cell r="E814">
            <v>120</v>
          </cell>
        </row>
        <row r="815">
          <cell r="A815" t="str">
            <v>a811</v>
          </cell>
          <cell r="B815" t="str">
            <v>ท่อ IMC 1"</v>
          </cell>
          <cell r="C815" t="str">
            <v>ม.</v>
          </cell>
          <cell r="D815">
            <v>155</v>
          </cell>
          <cell r="E815">
            <v>20</v>
          </cell>
        </row>
        <row r="816">
          <cell r="A816" t="str">
            <v>a812</v>
          </cell>
          <cell r="B816" t="str">
            <v>ท่อ IMC  1/2'</v>
          </cell>
          <cell r="C816" t="str">
            <v>ม.</v>
          </cell>
          <cell r="D816">
            <v>67</v>
          </cell>
          <cell r="E816">
            <v>16</v>
          </cell>
        </row>
        <row r="817">
          <cell r="A817" t="str">
            <v>a813</v>
          </cell>
          <cell r="B817" t="str">
            <v>ท่อ HDPE 110 mm.</v>
          </cell>
          <cell r="C817" t="str">
            <v>ม.</v>
          </cell>
          <cell r="D817">
            <v>130</v>
          </cell>
          <cell r="E817">
            <v>40</v>
          </cell>
        </row>
        <row r="818">
          <cell r="A818" t="str">
            <v>a814</v>
          </cell>
          <cell r="B818" t="str">
            <v>ท่อ HDPE 32 mm.</v>
          </cell>
          <cell r="C818" t="str">
            <v>ม.</v>
          </cell>
          <cell r="D818">
            <v>15</v>
          </cell>
          <cell r="E818">
            <v>20</v>
          </cell>
        </row>
        <row r="819">
          <cell r="A819" t="str">
            <v>a815</v>
          </cell>
          <cell r="B819" t="str">
            <v>อุปกรณ์ประกอบ</v>
          </cell>
          <cell r="C819" t="str">
            <v>L/S</v>
          </cell>
          <cell r="D819">
            <v>5455</v>
          </cell>
        </row>
        <row r="820">
          <cell r="A820" t="str">
            <v>a816</v>
          </cell>
          <cell r="B820" t="str">
            <v>งานระบบอัคคีภัย</v>
          </cell>
          <cell r="C820" t="str">
            <v>ชุด</v>
          </cell>
          <cell r="D820">
            <v>19650</v>
          </cell>
          <cell r="E820">
            <v>3000</v>
          </cell>
        </row>
        <row r="821">
          <cell r="A821" t="str">
            <v>a817</v>
          </cell>
          <cell r="B821" t="str">
            <v xml:space="preserve">Fire Alarm Control Panel </v>
          </cell>
          <cell r="C821" t="str">
            <v>ชุด</v>
          </cell>
          <cell r="D821">
            <v>19650</v>
          </cell>
          <cell r="E821">
            <v>3000</v>
          </cell>
        </row>
        <row r="822">
          <cell r="A822" t="str">
            <v>a818</v>
          </cell>
          <cell r="B822" t="str">
            <v>Smoke Detector Ionization Type</v>
          </cell>
          <cell r="C822" t="str">
            <v>ชุด</v>
          </cell>
          <cell r="D822">
            <v>1250</v>
          </cell>
          <cell r="E822">
            <v>100</v>
          </cell>
        </row>
        <row r="823">
          <cell r="A823" t="str">
            <v>a819</v>
          </cell>
          <cell r="B823" t="str">
            <v>Manual Station</v>
          </cell>
          <cell r="C823" t="str">
            <v>ชุด</v>
          </cell>
          <cell r="D823">
            <v>1050</v>
          </cell>
          <cell r="E823">
            <v>100</v>
          </cell>
        </row>
        <row r="824">
          <cell r="A824" t="str">
            <v>a820</v>
          </cell>
          <cell r="B824" t="str">
            <v>Fire Alarm Bell</v>
          </cell>
          <cell r="C824" t="str">
            <v>ชุด</v>
          </cell>
          <cell r="D824">
            <v>1400</v>
          </cell>
          <cell r="E824">
            <v>100</v>
          </cell>
        </row>
        <row r="825">
          <cell r="A825" t="str">
            <v>a821</v>
          </cell>
          <cell r="B825" t="str">
            <v>End of Line Resistor</v>
          </cell>
          <cell r="C825" t="str">
            <v>ชุด</v>
          </cell>
          <cell r="D825">
            <v>30</v>
          </cell>
          <cell r="E825">
            <v>20</v>
          </cell>
        </row>
        <row r="826">
          <cell r="A826" t="str">
            <v>a822</v>
          </cell>
          <cell r="B826" t="str">
            <v>สาย FR 1 x 1.5 sq.mm.</v>
          </cell>
          <cell r="C826" t="str">
            <v>ม.</v>
          </cell>
          <cell r="D826">
            <v>34</v>
          </cell>
          <cell r="E826">
            <v>4</v>
          </cell>
        </row>
        <row r="827">
          <cell r="A827" t="str">
            <v>a823</v>
          </cell>
          <cell r="B827" t="str">
            <v>สาย FR 1 x 2.5 sq.mm.</v>
          </cell>
          <cell r="C827" t="str">
            <v>ม.</v>
          </cell>
          <cell r="D827">
            <v>45</v>
          </cell>
          <cell r="E827">
            <v>5</v>
          </cell>
        </row>
        <row r="828">
          <cell r="A828" t="str">
            <v>a824</v>
          </cell>
          <cell r="B828" t="str">
            <v>สาย FR 1 x 4 sq.mm.</v>
          </cell>
          <cell r="C828" t="str">
            <v>ม.</v>
          </cell>
          <cell r="D828">
            <v>92</v>
          </cell>
          <cell r="E828">
            <v>6</v>
          </cell>
        </row>
        <row r="829">
          <cell r="A829" t="str">
            <v>a825</v>
          </cell>
          <cell r="B829" t="str">
            <v>ท่อ IMC 3/4 "</v>
          </cell>
          <cell r="C829" t="str">
            <v>ม.</v>
          </cell>
          <cell r="D829">
            <v>120</v>
          </cell>
          <cell r="E829">
            <v>18</v>
          </cell>
        </row>
        <row r="830">
          <cell r="A830" t="str">
            <v>a826</v>
          </cell>
          <cell r="B830" t="str">
            <v>ท่อ IMC 1/2 "</v>
          </cell>
          <cell r="C830" t="str">
            <v>ม.</v>
          </cell>
          <cell r="D830">
            <v>67</v>
          </cell>
          <cell r="E830">
            <v>16</v>
          </cell>
        </row>
        <row r="831">
          <cell r="A831" t="str">
            <v>a827</v>
          </cell>
          <cell r="B831" t="str">
            <v>อุปกรณ์ประกอบ</v>
          </cell>
          <cell r="C831" t="str">
            <v>L/S</v>
          </cell>
          <cell r="D831">
            <v>7017</v>
          </cell>
        </row>
        <row r="832">
          <cell r="A832" t="str">
            <v>a828</v>
          </cell>
          <cell r="B832" t="str">
            <v>งานระบบป้องกันฟ้าผ่า</v>
          </cell>
          <cell r="C832" t="str">
            <v>ชุด</v>
          </cell>
          <cell r="D832">
            <v>1230</v>
          </cell>
          <cell r="E832">
            <v>150</v>
          </cell>
        </row>
        <row r="833">
          <cell r="A833" t="str">
            <v>a829</v>
          </cell>
          <cell r="B833" t="str">
            <v>Air terminal 5/8 " x 1.5 m.</v>
          </cell>
          <cell r="C833" t="str">
            <v>ชุด</v>
          </cell>
          <cell r="D833">
            <v>1230</v>
          </cell>
          <cell r="E833">
            <v>150</v>
          </cell>
        </row>
        <row r="834">
          <cell r="A834" t="str">
            <v>a830</v>
          </cell>
          <cell r="B834" t="str">
            <v>Ground Rod 5/8 " x 8'</v>
          </cell>
          <cell r="C834" t="str">
            <v>ชุด</v>
          </cell>
          <cell r="D834">
            <v>1700</v>
          </cell>
          <cell r="E834">
            <v>200</v>
          </cell>
        </row>
        <row r="835">
          <cell r="A835" t="str">
            <v>a831</v>
          </cell>
          <cell r="B835" t="str">
            <v>Copper tape 25 x 3 mm.</v>
          </cell>
          <cell r="C835" t="str">
            <v>ม.</v>
          </cell>
          <cell r="D835">
            <v>210</v>
          </cell>
          <cell r="E835">
            <v>8</v>
          </cell>
        </row>
        <row r="836">
          <cell r="A836" t="str">
            <v>a832</v>
          </cell>
          <cell r="B836" t="str">
            <v>Tape support 3 x 25 mm.</v>
          </cell>
          <cell r="C836" t="str">
            <v>ชุด</v>
          </cell>
          <cell r="D836">
            <v>34</v>
          </cell>
          <cell r="E836">
            <v>5</v>
          </cell>
        </row>
        <row r="837">
          <cell r="A837" t="str">
            <v>a833</v>
          </cell>
          <cell r="B837" t="str">
            <v>Square Tape support 3 x 25 mm.</v>
          </cell>
          <cell r="C837" t="str">
            <v>ชุด</v>
          </cell>
          <cell r="D837">
            <v>118</v>
          </cell>
          <cell r="E837">
            <v>30</v>
          </cell>
        </row>
        <row r="838">
          <cell r="A838" t="str">
            <v>a834</v>
          </cell>
          <cell r="B838" t="str">
            <v>Tape saddle for rod 16 mm. Bar size 25 x 3 mm.</v>
          </cell>
          <cell r="C838" t="str">
            <v>ชุด</v>
          </cell>
          <cell r="D838">
            <v>253</v>
          </cell>
          <cell r="E838">
            <v>100</v>
          </cell>
        </row>
        <row r="839">
          <cell r="A839" t="str">
            <v>a835</v>
          </cell>
          <cell r="B839" t="str">
            <v>สายทองแดงขนาด 70 Sq.mm.</v>
          </cell>
          <cell r="C839" t="str">
            <v>ม.</v>
          </cell>
          <cell r="D839">
            <v>233</v>
          </cell>
          <cell r="E839">
            <v>14</v>
          </cell>
        </row>
        <row r="840">
          <cell r="A840" t="str">
            <v>a836</v>
          </cell>
          <cell r="B840" t="str">
            <v>Ground test box</v>
          </cell>
          <cell r="C840" t="str">
            <v>ชุด</v>
          </cell>
          <cell r="D840">
            <v>1250</v>
          </cell>
          <cell r="E840">
            <v>120</v>
          </cell>
        </row>
        <row r="841">
          <cell r="A841" t="str">
            <v>a837</v>
          </cell>
          <cell r="B841" t="str">
            <v>อุปกรณ์ประกอบ</v>
          </cell>
          <cell r="C841" t="str">
            <v>L/S</v>
          </cell>
          <cell r="D841">
            <v>558</v>
          </cell>
        </row>
        <row r="842">
          <cell r="A842" t="str">
            <v>a838</v>
          </cell>
          <cell r="B842" t="str">
            <v>งานระบบ Crane พร้อมอุปกรณ์ประกอบ</v>
          </cell>
          <cell r="C842" t="str">
            <v>ชุด</v>
          </cell>
          <cell r="D842">
            <v>1100000</v>
          </cell>
          <cell r="E842">
            <v>0</v>
          </cell>
        </row>
        <row r="843">
          <cell r="A843" t="str">
            <v>a839</v>
          </cell>
          <cell r="B843" t="str">
            <v>Overhead Crane Capacity 5 Ton รวมราง I-Beam Runway</v>
          </cell>
          <cell r="C843" t="str">
            <v>ชุด</v>
          </cell>
          <cell r="D843">
            <v>1100000</v>
          </cell>
          <cell r="E843">
            <v>0</v>
          </cell>
        </row>
        <row r="844">
          <cell r="A844" t="str">
            <v>a840</v>
          </cell>
          <cell r="B844" t="str">
            <v>Overhead Crane Capacity 3 Ton รวมราง I-Beam Runway</v>
          </cell>
          <cell r="C844" t="str">
            <v>ชุด</v>
          </cell>
          <cell r="D844">
            <v>900000</v>
          </cell>
          <cell r="E844">
            <v>0</v>
          </cell>
        </row>
        <row r="845">
          <cell r="A845" t="str">
            <v>a841</v>
          </cell>
          <cell r="B845" t="str">
            <v>สาย THW 1 x 10 sq.mm.</v>
          </cell>
          <cell r="C845" t="str">
            <v>ม.</v>
          </cell>
          <cell r="D845">
            <v>35</v>
          </cell>
          <cell r="E845">
            <v>7</v>
          </cell>
        </row>
        <row r="846">
          <cell r="A846" t="str">
            <v>a842</v>
          </cell>
          <cell r="B846" t="str">
            <v>ท่อ IMC 1 1/2 "</v>
          </cell>
          <cell r="C846" t="str">
            <v>ม.</v>
          </cell>
          <cell r="D846">
            <v>190</v>
          </cell>
          <cell r="E846">
            <v>25</v>
          </cell>
        </row>
        <row r="847">
          <cell r="A847" t="str">
            <v>a843</v>
          </cell>
          <cell r="B847" t="str">
            <v>ค่าทดสอบ STATIC และ DYNAMIC รวมค่าขนส่ง</v>
          </cell>
          <cell r="C847" t="str">
            <v>L/S</v>
          </cell>
          <cell r="D847">
            <v>70000</v>
          </cell>
          <cell r="E847">
            <v>0</v>
          </cell>
        </row>
        <row r="848">
          <cell r="A848" t="str">
            <v>a844</v>
          </cell>
          <cell r="B848" t="str">
            <v>อุปกรณ์ประกอบ</v>
          </cell>
          <cell r="C848" t="str">
            <v>L/S</v>
          </cell>
          <cell r="D848">
            <v>161</v>
          </cell>
        </row>
        <row r="849">
          <cell r="A849" t="str">
            <v>a845</v>
          </cell>
          <cell r="B849" t="str">
            <v>งานระบบปรับอากาศและระบายอากาศ</v>
          </cell>
          <cell r="C849" t="str">
            <v>ชุด</v>
          </cell>
          <cell r="D849">
            <v>41000</v>
          </cell>
          <cell r="E849">
            <v>3000</v>
          </cell>
        </row>
        <row r="850">
          <cell r="A850" t="str">
            <v>a846</v>
          </cell>
          <cell r="B850" t="str">
            <v>เครื่องปรับอากาศ Split Type ขนาด 30000 BTU/Hr.</v>
          </cell>
          <cell r="C850" t="str">
            <v>ชุด</v>
          </cell>
          <cell r="D850">
            <v>41000</v>
          </cell>
          <cell r="E850">
            <v>3000</v>
          </cell>
        </row>
        <row r="851">
          <cell r="A851" t="str">
            <v>a847</v>
          </cell>
          <cell r="B851" t="str">
            <v>Circuit Breaker 2P ,30A</v>
          </cell>
          <cell r="C851" t="str">
            <v>ชุด</v>
          </cell>
          <cell r="D851">
            <v>457</v>
          </cell>
          <cell r="E851">
            <v>150</v>
          </cell>
        </row>
        <row r="852">
          <cell r="A852" t="str">
            <v>a848</v>
          </cell>
          <cell r="B852" t="str">
            <v>พัดลมระบายอากาศขนาด 16 " พร้อม Hood</v>
          </cell>
          <cell r="C852" t="str">
            <v>ชุด</v>
          </cell>
          <cell r="D852">
            <v>13736</v>
          </cell>
          <cell r="E852">
            <v>1000</v>
          </cell>
        </row>
        <row r="853">
          <cell r="A853" t="str">
            <v>a849</v>
          </cell>
          <cell r="B853" t="str">
            <v>พัดลมระบายอากาศขนาด 12 " ชนิด Explosion proof</v>
          </cell>
          <cell r="C853" t="str">
            <v>ชุด</v>
          </cell>
          <cell r="D853">
            <v>26672</v>
          </cell>
          <cell r="E853">
            <v>800</v>
          </cell>
        </row>
        <row r="854">
          <cell r="A854" t="str">
            <v>a850</v>
          </cell>
          <cell r="B854" t="str">
            <v>สาย FR 1 x 1.5 sq.mm.</v>
          </cell>
          <cell r="C854" t="str">
            <v>ม.</v>
          </cell>
          <cell r="D854">
            <v>34</v>
          </cell>
          <cell r="E854">
            <v>4</v>
          </cell>
        </row>
        <row r="855">
          <cell r="A855" t="str">
            <v>a851</v>
          </cell>
          <cell r="B855" t="str">
            <v>สาย FR 1 x 2.5 sq.mm.</v>
          </cell>
          <cell r="C855" t="str">
            <v>ม.</v>
          </cell>
          <cell r="D855">
            <v>45</v>
          </cell>
          <cell r="E855">
            <v>5</v>
          </cell>
        </row>
        <row r="856">
          <cell r="A856" t="str">
            <v>a852</v>
          </cell>
          <cell r="B856" t="str">
            <v>สาย FR 1 x 4 sq.mm.</v>
          </cell>
          <cell r="C856" t="str">
            <v>ม.</v>
          </cell>
          <cell r="D856">
            <v>92</v>
          </cell>
          <cell r="E856">
            <v>6</v>
          </cell>
        </row>
        <row r="857">
          <cell r="A857" t="str">
            <v>a853</v>
          </cell>
          <cell r="B857" t="str">
            <v>ท่อ IMC 3/4"</v>
          </cell>
          <cell r="C857" t="str">
            <v>ม.</v>
          </cell>
          <cell r="D857">
            <v>120</v>
          </cell>
          <cell r="E857">
            <v>18</v>
          </cell>
        </row>
        <row r="858">
          <cell r="A858" t="str">
            <v>a854</v>
          </cell>
          <cell r="B858" t="str">
            <v>ท่อ IMC 1/2"</v>
          </cell>
          <cell r="C858" t="str">
            <v>ม.</v>
          </cell>
          <cell r="D858">
            <v>67</v>
          </cell>
          <cell r="E858">
            <v>16</v>
          </cell>
        </row>
        <row r="859">
          <cell r="A859" t="str">
            <v>a855</v>
          </cell>
          <cell r="B859" t="str">
            <v>อุปกรณ์ประกอบ</v>
          </cell>
          <cell r="C859" t="str">
            <v>L/S</v>
          </cell>
          <cell r="D859">
            <v>11651</v>
          </cell>
        </row>
        <row r="860">
          <cell r="A860" t="str">
            <v>a856</v>
          </cell>
          <cell r="B860" t="str">
            <v>งานระบบปั้มน้ำ</v>
          </cell>
          <cell r="C860" t="str">
            <v>ชุด</v>
          </cell>
          <cell r="D860">
            <v>15000</v>
          </cell>
          <cell r="E860">
            <v>500</v>
          </cell>
        </row>
        <row r="861">
          <cell r="A861" t="str">
            <v>a857</v>
          </cell>
          <cell r="B861" t="str">
            <v>เครื่องปั้มน้ำพร้อมอุปกรณ์</v>
          </cell>
          <cell r="C861" t="str">
            <v>ชุด</v>
          </cell>
          <cell r="D861">
            <v>15000</v>
          </cell>
          <cell r="E861">
            <v>500</v>
          </cell>
        </row>
        <row r="862">
          <cell r="A862" t="str">
            <v>a858</v>
          </cell>
          <cell r="B862" t="str">
            <v>เครื่องสูบน้ำสำหรับ Cable Trench พร้อมอุปกรณ์</v>
          </cell>
          <cell r="C862" t="str">
            <v>ชุด</v>
          </cell>
          <cell r="D862">
            <v>60000</v>
          </cell>
          <cell r="E862">
            <v>6000</v>
          </cell>
        </row>
        <row r="863">
          <cell r="A863" t="str">
            <v>a859</v>
          </cell>
          <cell r="B863" t="str">
            <v>เครื่องสูบน้ำสำหรับ Tranformer พร้อมอุปกรณ์</v>
          </cell>
          <cell r="C863" t="str">
            <v>ชุด</v>
          </cell>
          <cell r="D863">
            <v>60000</v>
          </cell>
          <cell r="E863">
            <v>6000</v>
          </cell>
        </row>
        <row r="864">
          <cell r="A864" t="str">
            <v>a860</v>
          </cell>
          <cell r="B864" t="str">
            <v>สาย THW 1 x 4 sq.mm.</v>
          </cell>
          <cell r="C864" t="str">
            <v>ม.</v>
          </cell>
          <cell r="D864">
            <v>12</v>
          </cell>
          <cell r="E864">
            <v>5</v>
          </cell>
        </row>
        <row r="865">
          <cell r="A865" t="str">
            <v>a861</v>
          </cell>
          <cell r="B865" t="str">
            <v>สาย THW 1 x 2.5 sq.mm.</v>
          </cell>
          <cell r="C865" t="str">
            <v>ม.</v>
          </cell>
          <cell r="D865">
            <v>8</v>
          </cell>
          <cell r="E865">
            <v>4</v>
          </cell>
        </row>
        <row r="866">
          <cell r="A866" t="str">
            <v>a862</v>
          </cell>
          <cell r="B866" t="str">
            <v>สาย NYY. 1 x 4 sq.mm.</v>
          </cell>
          <cell r="C866" t="str">
            <v>ม.</v>
          </cell>
          <cell r="D866">
            <v>28</v>
          </cell>
          <cell r="E866">
            <v>6</v>
          </cell>
        </row>
        <row r="867">
          <cell r="A867" t="str">
            <v>a863</v>
          </cell>
          <cell r="B867" t="str">
            <v>สาย NYY. 1 x 2.5 sq.mm.</v>
          </cell>
          <cell r="C867" t="str">
            <v>ม.</v>
          </cell>
          <cell r="D867">
            <v>21</v>
          </cell>
          <cell r="E867">
            <v>5</v>
          </cell>
        </row>
        <row r="868">
          <cell r="A868" t="str">
            <v>a864</v>
          </cell>
          <cell r="B868" t="str">
            <v>ท่อ IMC 3/4 "</v>
          </cell>
          <cell r="C868" t="str">
            <v>ม.</v>
          </cell>
          <cell r="D868">
            <v>120</v>
          </cell>
          <cell r="E868">
            <v>18</v>
          </cell>
        </row>
        <row r="869">
          <cell r="A869" t="str">
            <v>a865</v>
          </cell>
          <cell r="B869" t="str">
            <v>ท่อ HDPE 32 mm.</v>
          </cell>
          <cell r="C869" t="str">
            <v>ม.</v>
          </cell>
          <cell r="D869">
            <v>15</v>
          </cell>
          <cell r="E869">
            <v>20</v>
          </cell>
        </row>
        <row r="870">
          <cell r="A870" t="str">
            <v>a866</v>
          </cell>
          <cell r="B870" t="str">
            <v>อุปกรณ์ประกอบ</v>
          </cell>
          <cell r="C870" t="str">
            <v>L/S</v>
          </cell>
          <cell r="D870">
            <v>1377</v>
          </cell>
        </row>
        <row r="871">
          <cell r="A871" t="str">
            <v>a867</v>
          </cell>
          <cell r="B871" t="str">
            <v>งานระบบ Public Address</v>
          </cell>
          <cell r="C871" t="str">
            <v>ชุด</v>
          </cell>
          <cell r="D871">
            <v>13300</v>
          </cell>
          <cell r="E871">
            <v>1000</v>
          </cell>
        </row>
        <row r="872">
          <cell r="A872" t="str">
            <v>a868</v>
          </cell>
          <cell r="B872" t="str">
            <v>Plena Mixer 180/120 W</v>
          </cell>
          <cell r="C872" t="str">
            <v>ชุด</v>
          </cell>
          <cell r="D872">
            <v>13300</v>
          </cell>
          <cell r="E872">
            <v>1000</v>
          </cell>
        </row>
        <row r="873">
          <cell r="A873" t="str">
            <v>a869</v>
          </cell>
          <cell r="B873" t="str">
            <v>Microphone</v>
          </cell>
          <cell r="C873" t="str">
            <v>ชุด</v>
          </cell>
          <cell r="D873">
            <v>2590</v>
          </cell>
          <cell r="E873">
            <v>150</v>
          </cell>
        </row>
        <row r="874">
          <cell r="A874" t="str">
            <v>a870</v>
          </cell>
          <cell r="B874" t="str">
            <v>Horn Speaker 30 w</v>
          </cell>
          <cell r="C874" t="str">
            <v>ชุด</v>
          </cell>
          <cell r="D874">
            <v>3430</v>
          </cell>
          <cell r="E874">
            <v>300</v>
          </cell>
        </row>
        <row r="875">
          <cell r="A875" t="str">
            <v>a871</v>
          </cell>
          <cell r="B875" t="str">
            <v>Celling Speaker 6 w</v>
          </cell>
          <cell r="C875" t="str">
            <v>ชุด</v>
          </cell>
          <cell r="D875">
            <v>539</v>
          </cell>
          <cell r="E875">
            <v>150</v>
          </cell>
        </row>
        <row r="876">
          <cell r="A876" t="str">
            <v>a872</v>
          </cell>
          <cell r="B876" t="str">
            <v>สายลำโพง</v>
          </cell>
          <cell r="C876" t="str">
            <v>ม.</v>
          </cell>
          <cell r="D876">
            <v>16</v>
          </cell>
          <cell r="E876">
            <v>7</v>
          </cell>
        </row>
        <row r="877">
          <cell r="A877" t="str">
            <v>a873</v>
          </cell>
          <cell r="B877" t="str">
            <v>ท่อ IMC 1/2 "</v>
          </cell>
          <cell r="C877" t="str">
            <v>ม.</v>
          </cell>
          <cell r="D877">
            <v>67</v>
          </cell>
          <cell r="E877">
            <v>16</v>
          </cell>
        </row>
        <row r="878">
          <cell r="A878" t="str">
            <v>a874</v>
          </cell>
          <cell r="B878" t="str">
            <v>ท่อ HDPE 32 mm.</v>
          </cell>
          <cell r="C878" t="str">
            <v>ม.</v>
          </cell>
          <cell r="D878">
            <v>15</v>
          </cell>
          <cell r="E878">
            <v>20</v>
          </cell>
        </row>
        <row r="879">
          <cell r="A879" t="str">
            <v>a875</v>
          </cell>
          <cell r="B879" t="str">
            <v>ตู้โลหะบานกระจกสำหรับชุดเครื่องเสียง</v>
          </cell>
          <cell r="C879" t="str">
            <v>ชุด</v>
          </cell>
          <cell r="D879">
            <v>10000</v>
          </cell>
          <cell r="E879">
            <v>0</v>
          </cell>
        </row>
        <row r="880">
          <cell r="A880" t="str">
            <v>a876</v>
          </cell>
          <cell r="B880" t="str">
            <v>อุปกรณ์ประกอบ</v>
          </cell>
          <cell r="C880" t="str">
            <v>L/S</v>
          </cell>
          <cell r="D880">
            <v>7199</v>
          </cell>
          <cell r="E880">
            <v>1000</v>
          </cell>
        </row>
        <row r="881">
          <cell r="A881" t="str">
            <v>a877</v>
          </cell>
          <cell r="B881" t="str">
            <v>Plena Power Amptifier 360/240 W</v>
          </cell>
          <cell r="C881" t="str">
            <v>ชุด</v>
          </cell>
          <cell r="D881">
            <v>22400</v>
          </cell>
          <cell r="E881">
            <v>1000</v>
          </cell>
        </row>
        <row r="882">
          <cell r="A882" t="str">
            <v>a878</v>
          </cell>
          <cell r="B882" t="str">
            <v>สุขภัณฑ์พร้อมอุปกรณ์</v>
          </cell>
          <cell r="C882" t="str">
            <v>ชุด</v>
          </cell>
          <cell r="D882">
            <v>250</v>
          </cell>
          <cell r="E882">
            <v>70</v>
          </cell>
        </row>
        <row r="883">
          <cell r="A883" t="str">
            <v>a879</v>
          </cell>
          <cell r="B883" t="str">
            <v>ฝักบัวสายอ่อนพร้อมสต๊อปวาวล์</v>
          </cell>
          <cell r="C883" t="str">
            <v>ชุด</v>
          </cell>
          <cell r="D883">
            <v>250</v>
          </cell>
          <cell r="E883">
            <v>70</v>
          </cell>
        </row>
        <row r="884">
          <cell r="A884" t="str">
            <v>a880</v>
          </cell>
          <cell r="B884" t="str">
            <v>ฝักบัวชำระสายอ่อนพร้อมสต๊อปวาวล์</v>
          </cell>
          <cell r="C884" t="str">
            <v>ชุด</v>
          </cell>
          <cell r="D884">
            <v>450</v>
          </cell>
          <cell r="E884">
            <v>70</v>
          </cell>
        </row>
        <row r="885">
          <cell r="A885" t="str">
            <v>a881</v>
          </cell>
          <cell r="B885" t="str">
            <v>ราวแขวนผ้า</v>
          </cell>
          <cell r="C885" t="str">
            <v>ชุด</v>
          </cell>
          <cell r="D885">
            <v>130</v>
          </cell>
          <cell r="E885">
            <v>70</v>
          </cell>
        </row>
        <row r="886">
          <cell r="A886" t="str">
            <v>a882</v>
          </cell>
          <cell r="B886" t="str">
            <v>กระจกเงา</v>
          </cell>
          <cell r="C886" t="str">
            <v>ชุด</v>
          </cell>
          <cell r="D886">
            <v>550</v>
          </cell>
          <cell r="E886">
            <v>70</v>
          </cell>
        </row>
        <row r="887">
          <cell r="A887" t="str">
            <v>a883</v>
          </cell>
          <cell r="B887" t="str">
            <v>MAD.Sink (L24)</v>
          </cell>
          <cell r="C887" t="str">
            <v>ชุด</v>
          </cell>
          <cell r="D887">
            <v>10980</v>
          </cell>
          <cell r="E887">
            <v>1098</v>
          </cell>
        </row>
        <row r="888">
          <cell r="A888" t="str">
            <v>a884</v>
          </cell>
          <cell r="B888" t="str">
            <v>Sink Stain Less Steel</v>
          </cell>
          <cell r="C888" t="str">
            <v>ชุด</v>
          </cell>
          <cell r="D888">
            <v>7500</v>
          </cell>
          <cell r="E888">
            <v>70</v>
          </cell>
        </row>
        <row r="889">
          <cell r="A889" t="str">
            <v>a885</v>
          </cell>
          <cell r="B889" t="str">
            <v>ก๊อกอ่างล้างหน้าและ Sink Stain Less พร้อมสายอ่อน</v>
          </cell>
          <cell r="C889" t="str">
            <v>ตัว</v>
          </cell>
          <cell r="D889">
            <v>500</v>
          </cell>
          <cell r="E889">
            <v>130</v>
          </cell>
        </row>
        <row r="890">
          <cell r="A890" t="str">
            <v>a886</v>
          </cell>
          <cell r="B890" t="str">
            <v>ก๊อกล้างพื้นห้อง</v>
          </cell>
          <cell r="C890" t="str">
            <v>ตัว</v>
          </cell>
          <cell r="D890">
            <v>125</v>
          </cell>
          <cell r="E890">
            <v>25</v>
          </cell>
        </row>
        <row r="891">
          <cell r="A891" t="str">
            <v>a887</v>
          </cell>
          <cell r="B891" t="str">
            <v>Locker</v>
          </cell>
          <cell r="C891" t="str">
            <v>ชุด</v>
          </cell>
          <cell r="D891">
            <v>3500</v>
          </cell>
        </row>
        <row r="892">
          <cell r="A892" t="str">
            <v>a888</v>
          </cell>
          <cell r="B892" t="str">
            <v>CABINET</v>
          </cell>
          <cell r="C892" t="str">
            <v>ชุด</v>
          </cell>
          <cell r="D892">
            <v>2500</v>
          </cell>
        </row>
        <row r="893">
          <cell r="A893" t="str">
            <v>a889</v>
          </cell>
          <cell r="B893" t="str">
            <v>Table</v>
          </cell>
          <cell r="C893" t="str">
            <v>ตัว</v>
          </cell>
          <cell r="D893">
            <v>3500</v>
          </cell>
        </row>
        <row r="894">
          <cell r="A894" t="str">
            <v>a890</v>
          </cell>
          <cell r="B894" t="str">
            <v>Chair</v>
          </cell>
          <cell r="C894" t="str">
            <v>ตัว</v>
          </cell>
          <cell r="D894">
            <v>1500</v>
          </cell>
          <cell r="E894">
            <v>70</v>
          </cell>
        </row>
        <row r="895">
          <cell r="A895" t="str">
            <v>a891</v>
          </cell>
          <cell r="B895" t="str">
            <v>ตะแกรงกรองผงพร้อมที่ดักกลิ่น</v>
          </cell>
          <cell r="C895" t="str">
            <v>ชุด</v>
          </cell>
          <cell r="D895">
            <v>210</v>
          </cell>
          <cell r="E895">
            <v>70</v>
          </cell>
        </row>
        <row r="896">
          <cell r="A896" t="str">
            <v>a892</v>
          </cell>
          <cell r="B896" t="str">
            <v>ออกแบบ จัดหาและติดตั้งป้ายชื่อห้องต่าง ๆ ป้ายหนีไฟ และสีสะท้อนแสงทางหนีไฟ</v>
          </cell>
          <cell r="C896" t="str">
            <v>ป้าย</v>
          </cell>
          <cell r="D896">
            <v>2500</v>
          </cell>
          <cell r="E896">
            <v>10</v>
          </cell>
        </row>
        <row r="897">
          <cell r="A897" t="str">
            <v>a893</v>
          </cell>
          <cell r="B897" t="str">
            <v>ป้ายคอกหม้อแปลง Stainless 1.5 mm.Thk. 0.30x0.60 "BAY 1-3"</v>
          </cell>
          <cell r="C897" t="str">
            <v>ป้าย</v>
          </cell>
          <cell r="D897">
            <v>2500</v>
          </cell>
          <cell r="E897">
            <v>10</v>
          </cell>
        </row>
        <row r="898">
          <cell r="A898" t="str">
            <v>a894</v>
          </cell>
          <cell r="B898" t="str">
            <v>ป้ายบอกชั้นและชื่อห้อง Stainless 1.5 mm.Thk. 0.30x60 "2nd Floor"</v>
          </cell>
          <cell r="C898" t="str">
            <v>ป้าย</v>
          </cell>
          <cell r="D898">
            <v>2500</v>
          </cell>
          <cell r="E898">
            <v>10</v>
          </cell>
        </row>
        <row r="899">
          <cell r="A899" t="str">
            <v>a895</v>
          </cell>
          <cell r="B899" t="str">
            <v>ป้ายบอกชื่อห้องต่าง ๆ Stainless 1.5 mm.Thk. 0.10x40-0.60 "CABLE Room"</v>
          </cell>
          <cell r="C899" t="str">
            <v>ป้าย</v>
          </cell>
          <cell r="D899">
            <v>833.33333333333348</v>
          </cell>
          <cell r="E899">
            <v>10</v>
          </cell>
        </row>
        <row r="900">
          <cell r="A900" t="str">
            <v>a896</v>
          </cell>
          <cell r="B900" t="str">
            <v>ป้าย Stainless 1.5 mm.Thk. 0.15x30 "ทางเข้า"</v>
          </cell>
          <cell r="C900" t="str">
            <v>ป้าย</v>
          </cell>
          <cell r="D900">
            <v>625</v>
          </cell>
          <cell r="E900">
            <v>10</v>
          </cell>
        </row>
        <row r="901">
          <cell r="A901" t="str">
            <v>a897</v>
          </cell>
          <cell r="B901" t="str">
            <v>ป้าย Stainless 1.5 mm.Thk. 0.15x30 "ทางขึ้น"</v>
          </cell>
          <cell r="C901" t="str">
            <v>ป้าย</v>
          </cell>
          <cell r="D901">
            <v>625</v>
          </cell>
          <cell r="E901">
            <v>10</v>
          </cell>
        </row>
        <row r="902">
          <cell r="A902" t="str">
            <v>a898</v>
          </cell>
          <cell r="B902" t="str">
            <v>ป้ายหนีไฟ "ทางออก"</v>
          </cell>
          <cell r="C902" t="str">
            <v>ป้าย</v>
          </cell>
          <cell r="D902">
            <v>500</v>
          </cell>
          <cell r="E902">
            <v>10</v>
          </cell>
        </row>
        <row r="903">
          <cell r="A903" t="str">
            <v>a899</v>
          </cell>
          <cell r="B903" t="str">
            <v>ป้ายหนีไฟ "ทางออก ®"</v>
          </cell>
          <cell r="C903" t="str">
            <v>ป้าย</v>
          </cell>
          <cell r="D903">
            <v>500</v>
          </cell>
          <cell r="E903">
            <v>10</v>
          </cell>
        </row>
        <row r="904">
          <cell r="A904" t="str">
            <v>a900</v>
          </cell>
          <cell r="B904" t="str">
            <v>ป้ายหนีไฟ "ทางออก ¬"</v>
          </cell>
          <cell r="C904" t="str">
            <v>ป้าย</v>
          </cell>
          <cell r="D904">
            <v>500</v>
          </cell>
          <cell r="E904">
            <v>10</v>
          </cell>
        </row>
        <row r="905">
          <cell r="A905" t="str">
            <v>a901</v>
          </cell>
          <cell r="B905" t="str">
            <v>ป้ายหนีไฟ "ทางออก (ภาพคนวิ่งลงบันได)"</v>
          </cell>
          <cell r="C905" t="str">
            <v>ป้าย</v>
          </cell>
          <cell r="D905">
            <v>500</v>
          </cell>
          <cell r="E905">
            <v>10</v>
          </cell>
        </row>
        <row r="906">
          <cell r="A906" t="str">
            <v>a902</v>
          </cell>
          <cell r="B906" t="str">
            <v>ทาสีสะท้อนแสงทางหนีไฟที่พื้น</v>
          </cell>
          <cell r="C906" t="str">
            <v>ม.</v>
          </cell>
          <cell r="D906">
            <v>63</v>
          </cell>
          <cell r="E906">
            <v>30</v>
          </cell>
        </row>
        <row r="907">
          <cell r="A907" t="str">
            <v>a903</v>
          </cell>
          <cell r="B907" t="str">
            <v>งานระบบประปา</v>
          </cell>
          <cell r="C907" t="str">
            <v>ม.</v>
          </cell>
          <cell r="D907">
            <v>80</v>
          </cell>
          <cell r="E907">
            <v>20</v>
          </cell>
        </row>
        <row r="908">
          <cell r="A908" t="str">
            <v>a904</v>
          </cell>
          <cell r="B908" t="str">
            <v>ท่อ พีบี 1"Dia.</v>
          </cell>
          <cell r="C908" t="str">
            <v>ม.</v>
          </cell>
          <cell r="D908">
            <v>80</v>
          </cell>
          <cell r="E908">
            <v>20</v>
          </cell>
        </row>
        <row r="909">
          <cell r="A909" t="str">
            <v>a905</v>
          </cell>
          <cell r="B909" t="str">
            <v>ข้องอ 90 องศา ท่อ พีบี 1"Dia.</v>
          </cell>
          <cell r="C909" t="str">
            <v>ตัว</v>
          </cell>
          <cell r="D909">
            <v>104</v>
          </cell>
          <cell r="E909">
            <v>100</v>
          </cell>
        </row>
        <row r="910">
          <cell r="A910" t="str">
            <v>a906</v>
          </cell>
          <cell r="B910" t="str">
            <v>ประตูน้ำ 1"Dia.</v>
          </cell>
          <cell r="C910" t="str">
            <v>ตัว</v>
          </cell>
          <cell r="D910">
            <v>556</v>
          </cell>
          <cell r="E910">
            <v>100</v>
          </cell>
        </row>
        <row r="911">
          <cell r="A911" t="str">
            <v>a907</v>
          </cell>
          <cell r="B911" t="str">
            <v>วาวล์กันน้ำกลับ 1"Dia.</v>
          </cell>
          <cell r="C911" t="str">
            <v>ตัว</v>
          </cell>
          <cell r="D911">
            <v>556</v>
          </cell>
          <cell r="E911">
            <v>100</v>
          </cell>
        </row>
        <row r="912">
          <cell r="A912" t="str">
            <v>a908</v>
          </cell>
          <cell r="B912" t="str">
            <v>ลูกลอยแทงค์น้ำ 1"Dia.</v>
          </cell>
          <cell r="C912" t="str">
            <v>ลูก</v>
          </cell>
          <cell r="D912">
            <v>556</v>
          </cell>
          <cell r="E912">
            <v>100</v>
          </cell>
        </row>
        <row r="913">
          <cell r="A913" t="str">
            <v>a909</v>
          </cell>
          <cell r="B913" t="str">
            <v>ท่อ พีวีซี 1"Dia.</v>
          </cell>
          <cell r="C913" t="str">
            <v>ม.</v>
          </cell>
          <cell r="D913">
            <v>20.2</v>
          </cell>
          <cell r="E913">
            <v>20</v>
          </cell>
        </row>
        <row r="914">
          <cell r="A914" t="str">
            <v>a910</v>
          </cell>
          <cell r="B914" t="str">
            <v>ข้องอ 90 องศา ท่อ พีวีซี 1"Dia.</v>
          </cell>
          <cell r="C914" t="str">
            <v>ตัว</v>
          </cell>
          <cell r="D914">
            <v>5.5</v>
          </cell>
        </row>
        <row r="915">
          <cell r="A915" t="str">
            <v>a911</v>
          </cell>
          <cell r="B915" t="str">
            <v>ข้อต่อตรง ท่อ พีวีซี 1"Dia.</v>
          </cell>
          <cell r="C915" t="str">
            <v>ตัว</v>
          </cell>
          <cell r="D915">
            <v>4</v>
          </cell>
        </row>
        <row r="916">
          <cell r="A916" t="str">
            <v>a912</v>
          </cell>
          <cell r="B916" t="str">
            <v>ข้อต่อตรงเกลียวนอก ท่อ พีวีซี 1"Dia.</v>
          </cell>
          <cell r="C916" t="str">
            <v>ตัว</v>
          </cell>
          <cell r="D916">
            <v>3.6</v>
          </cell>
        </row>
        <row r="917">
          <cell r="A917" t="str">
            <v>a913</v>
          </cell>
          <cell r="B917" t="str">
            <v>ข้อต่อนิปเปิ้ล ท่อ พีวีซี 1"Dia.</v>
          </cell>
          <cell r="C917" t="str">
            <v>ตัว</v>
          </cell>
          <cell r="D917">
            <v>3.6</v>
          </cell>
        </row>
        <row r="918">
          <cell r="A918" t="str">
            <v>a914</v>
          </cell>
          <cell r="B918" t="str">
            <v>ข้อต่อสามทาง ท่อ พีวีซี 1"Dia.</v>
          </cell>
          <cell r="C918" t="str">
            <v>ตัว</v>
          </cell>
          <cell r="D918">
            <v>8.1</v>
          </cell>
        </row>
        <row r="919">
          <cell r="A919" t="str">
            <v>a915</v>
          </cell>
          <cell r="B919" t="str">
            <v>ข้อต่อลด ท่อ พีวีซี 1"x1/2"Dia.</v>
          </cell>
          <cell r="C919" t="str">
            <v>ตัว</v>
          </cell>
          <cell r="D919">
            <v>10.1</v>
          </cell>
          <cell r="E919">
            <v>50</v>
          </cell>
        </row>
        <row r="920">
          <cell r="A920" t="str">
            <v>a916</v>
          </cell>
          <cell r="B920" t="str">
            <v>ประตูน้ำ 1/2"Dia.</v>
          </cell>
          <cell r="C920" t="str">
            <v>ตัว</v>
          </cell>
          <cell r="D920">
            <v>264</v>
          </cell>
          <cell r="E920">
            <v>50</v>
          </cell>
        </row>
        <row r="921">
          <cell r="A921" t="str">
            <v>a917</v>
          </cell>
          <cell r="B921" t="str">
            <v>ข้อต่อตรงเกลียวนอก ท่อ พีวีซี 1/2"Dia.</v>
          </cell>
          <cell r="C921" t="str">
            <v>ตัว</v>
          </cell>
          <cell r="D921">
            <v>1.7</v>
          </cell>
        </row>
        <row r="922">
          <cell r="A922" t="str">
            <v>a918</v>
          </cell>
          <cell r="B922" t="str">
            <v>ข้องอ 90 องศา ท่อ พีวีซี 1/2"Dia.</v>
          </cell>
          <cell r="C922" t="str">
            <v>ตัว</v>
          </cell>
          <cell r="D922">
            <v>2.2999999999999998</v>
          </cell>
        </row>
        <row r="923">
          <cell r="A923" t="str">
            <v>a919</v>
          </cell>
          <cell r="B923" t="str">
            <v>ข้อต่อสามทาง ท่อ พีวีซี 1/2"Dia.</v>
          </cell>
          <cell r="C923" t="str">
            <v>ตัว</v>
          </cell>
          <cell r="D923">
            <v>3.1</v>
          </cell>
        </row>
        <row r="924">
          <cell r="A924" t="str">
            <v>a920</v>
          </cell>
          <cell r="B924" t="str">
            <v>ข้อต่องอเกลียวใน ท่อ พีวีซี 1/2"Dia.</v>
          </cell>
          <cell r="C924" t="str">
            <v>ตัว</v>
          </cell>
          <cell r="D924">
            <v>3.1</v>
          </cell>
          <cell r="E924">
            <v>20</v>
          </cell>
        </row>
        <row r="925">
          <cell r="A925" t="str">
            <v>a921</v>
          </cell>
          <cell r="B925" t="str">
            <v>ท่อ พีวีซี 1/2"Dia.</v>
          </cell>
          <cell r="C925" t="str">
            <v>ม.</v>
          </cell>
          <cell r="D925">
            <v>10.6</v>
          </cell>
          <cell r="E925">
            <v>20</v>
          </cell>
        </row>
        <row r="926">
          <cell r="A926" t="str">
            <v>a922</v>
          </cell>
          <cell r="B926" t="str">
            <v>มาตรวัดน้ำ 1"Dia.</v>
          </cell>
          <cell r="C926" t="str">
            <v>เครื่อง</v>
          </cell>
          <cell r="D926">
            <v>1480</v>
          </cell>
          <cell r="E926">
            <v>100</v>
          </cell>
        </row>
        <row r="927">
          <cell r="A927" t="str">
            <v>a923</v>
          </cell>
          <cell r="B927" t="str">
            <v>อุปกรณ์ประกอบ</v>
          </cell>
          <cell r="C927" t="str">
            <v>L/S</v>
          </cell>
          <cell r="D927">
            <v>461</v>
          </cell>
          <cell r="E927">
            <v>300</v>
          </cell>
        </row>
        <row r="928">
          <cell r="A928" t="str">
            <v>a924</v>
          </cell>
          <cell r="B928" t="str">
            <v>ถังเก็บน้ำแสตนเลส ขนาดจุ 2500 ลิตร รุ่น DMCB 2500 พื้นนูน รวมขาตั้ง ตราเพชร</v>
          </cell>
          <cell r="C928" t="str">
            <v>ใบ</v>
          </cell>
          <cell r="D928">
            <v>20520</v>
          </cell>
          <cell r="E928">
            <v>300</v>
          </cell>
        </row>
        <row r="929">
          <cell r="A929" t="str">
            <v>a925</v>
          </cell>
          <cell r="B929" t="str">
            <v>ถังเก็บน้ำแสตนเลส ขนาดจุ 1,100 ลิตร รุ่น DMCB 1100 พื้นนูน รวมขาตั้ง ตราเพชร</v>
          </cell>
          <cell r="C929" t="str">
            <v>ใบ</v>
          </cell>
          <cell r="D929">
            <v>10500</v>
          </cell>
          <cell r="E929">
            <v>300</v>
          </cell>
        </row>
        <row r="930">
          <cell r="A930" t="str">
            <v>a926</v>
          </cell>
          <cell r="B930" t="str">
            <v>งานสุขาภิบาลภายในอาคาร</v>
          </cell>
          <cell r="C930" t="str">
            <v>ท่อน</v>
          </cell>
          <cell r="D930">
            <v>512</v>
          </cell>
          <cell r="E930">
            <v>192</v>
          </cell>
        </row>
        <row r="931">
          <cell r="A931" t="str">
            <v>a927</v>
          </cell>
          <cell r="B931" t="str">
            <v>ท่อโสโครก พีวีซี 4"Dia.</v>
          </cell>
          <cell r="C931" t="str">
            <v>ท่อน</v>
          </cell>
          <cell r="D931">
            <v>512</v>
          </cell>
          <cell r="E931">
            <v>192</v>
          </cell>
        </row>
        <row r="932">
          <cell r="A932" t="str">
            <v>a928</v>
          </cell>
          <cell r="B932" t="str">
            <v>ข้อโค้ง 90 องศา พีวีซี 4"Dia.</v>
          </cell>
          <cell r="C932" t="str">
            <v>ตัว</v>
          </cell>
          <cell r="D932">
            <v>104</v>
          </cell>
          <cell r="E932">
            <v>100</v>
          </cell>
        </row>
        <row r="933">
          <cell r="A933" t="str">
            <v>a929</v>
          </cell>
          <cell r="B933" t="str">
            <v>Flex 4"Dia</v>
          </cell>
          <cell r="C933" t="str">
            <v>ตัว</v>
          </cell>
          <cell r="D933">
            <v>104</v>
          </cell>
          <cell r="E933">
            <v>100</v>
          </cell>
        </row>
        <row r="934">
          <cell r="A934" t="str">
            <v>a930</v>
          </cell>
          <cell r="B934" t="str">
            <v>ข้อต่อตรง พีวีซี 4"Dia.</v>
          </cell>
          <cell r="C934" t="str">
            <v>ตัว</v>
          </cell>
          <cell r="D934">
            <v>58.5</v>
          </cell>
          <cell r="E934">
            <v>30</v>
          </cell>
        </row>
        <row r="935">
          <cell r="A935" t="str">
            <v>a931</v>
          </cell>
          <cell r="B935" t="str">
            <v>ท่อน้ำทิ้ง พีวีซี 3"Dia.</v>
          </cell>
          <cell r="C935" t="str">
            <v>ท่อน</v>
          </cell>
          <cell r="D935">
            <v>316</v>
          </cell>
          <cell r="E935">
            <v>30</v>
          </cell>
        </row>
        <row r="936">
          <cell r="A936" t="str">
            <v>a932</v>
          </cell>
          <cell r="B936" t="str">
            <v>ท่อน้ำทิ้ง พีวีซี 2"Dia.</v>
          </cell>
          <cell r="C936" t="str">
            <v>ท่อน</v>
          </cell>
          <cell r="D936">
            <v>144</v>
          </cell>
          <cell r="E936">
            <v>20</v>
          </cell>
        </row>
        <row r="937">
          <cell r="A937" t="str">
            <v>a933</v>
          </cell>
          <cell r="B937" t="str">
            <v>ข้อโค้ง 90 องศา พีวีซี 3"Dia.</v>
          </cell>
          <cell r="C937" t="str">
            <v>ตัว</v>
          </cell>
          <cell r="D937">
            <v>53.3</v>
          </cell>
          <cell r="E937">
            <v>75</v>
          </cell>
        </row>
        <row r="938">
          <cell r="A938" t="str">
            <v>a934</v>
          </cell>
          <cell r="B938" t="str">
            <v>Flex 3"Dia</v>
          </cell>
          <cell r="C938" t="str">
            <v>ตัว</v>
          </cell>
          <cell r="D938">
            <v>53.3</v>
          </cell>
          <cell r="E938">
            <v>75</v>
          </cell>
        </row>
        <row r="939">
          <cell r="A939" t="str">
            <v>a935</v>
          </cell>
          <cell r="B939" t="str">
            <v>ข้อต่อตรง พีวีซี 3"Dia.</v>
          </cell>
          <cell r="C939" t="str">
            <v>ตัว</v>
          </cell>
          <cell r="D939">
            <v>32.5</v>
          </cell>
        </row>
        <row r="940">
          <cell r="A940" t="str">
            <v>a936</v>
          </cell>
          <cell r="B940" t="str">
            <v>ข้อต่อตรงลด พีวีซี 3"x2"Dia.</v>
          </cell>
          <cell r="C940" t="str">
            <v>ตัว</v>
          </cell>
          <cell r="D940">
            <v>32.5</v>
          </cell>
        </row>
        <row r="941">
          <cell r="A941" t="str">
            <v>a937</v>
          </cell>
          <cell r="B941" t="str">
            <v>ข้อโค้ง 90 องศา พีวีซี 2"Dia.</v>
          </cell>
          <cell r="C941" t="str">
            <v>ตัว</v>
          </cell>
          <cell r="D941">
            <v>18</v>
          </cell>
        </row>
        <row r="942">
          <cell r="A942" t="str">
            <v>a938</v>
          </cell>
          <cell r="B942" t="str">
            <v>อุปกรณ์ประกอบ</v>
          </cell>
          <cell r="C942" t="str">
            <v>L/S</v>
          </cell>
          <cell r="D942">
            <v>790</v>
          </cell>
        </row>
        <row r="943">
          <cell r="A943" t="str">
            <v>a939</v>
          </cell>
          <cell r="B943" t="str">
            <v>งานสุขาภิบาลภายนอกอาคาร</v>
          </cell>
          <cell r="C943" t="str">
            <v>L/S</v>
          </cell>
          <cell r="D943">
            <v>2000</v>
          </cell>
        </row>
        <row r="944">
          <cell r="A944" t="str">
            <v>a940</v>
          </cell>
          <cell r="B944" t="str">
            <v>อุปกรณ์ประกอบ</v>
          </cell>
          <cell r="C944" t="str">
            <v>L/S</v>
          </cell>
          <cell r="D944">
            <v>2000</v>
          </cell>
          <cell r="E944">
            <v>303</v>
          </cell>
        </row>
        <row r="945">
          <cell r="A945" t="str">
            <v>a941</v>
          </cell>
          <cell r="B945" t="str">
            <v>ท่อระบายน้ำ คสล. 0.30 ม. Dia.</v>
          </cell>
          <cell r="C945" t="str">
            <v>ม.</v>
          </cell>
          <cell r="D945">
            <v>1364</v>
          </cell>
          <cell r="E945">
            <v>303</v>
          </cell>
        </row>
        <row r="946">
          <cell r="A946" t="str">
            <v>a942</v>
          </cell>
          <cell r="B946" t="str">
            <v>ท่อระบายน้ำ คสล. 0.40 ม. Dia.</v>
          </cell>
          <cell r="C946" t="str">
            <v>ม.</v>
          </cell>
          <cell r="D946">
            <v>1445</v>
          </cell>
          <cell r="E946">
            <v>327</v>
          </cell>
        </row>
        <row r="947">
          <cell r="A947" t="str">
            <v>a943</v>
          </cell>
          <cell r="B947" t="str">
            <v>งานถนนและลาน คสล.</v>
          </cell>
          <cell r="C947" t="str">
            <v>ตร.ม.</v>
          </cell>
          <cell r="D947">
            <v>764</v>
          </cell>
          <cell r="E947">
            <v>79</v>
          </cell>
        </row>
        <row r="948">
          <cell r="B948" t="str">
            <v>ถนนและลาน คสล.หนา 0.20 ม. รวมวัสดุรองพื้น</v>
          </cell>
          <cell r="C948" t="str">
            <v>ตร.ม.</v>
          </cell>
          <cell r="D948">
            <v>764</v>
          </cell>
          <cell r="E948">
            <v>79</v>
          </cell>
        </row>
        <row r="949">
          <cell r="B949" t="str">
            <v>รอยต่อขยายตัว รวมแบบด้านข้าง</v>
          </cell>
          <cell r="C949" t="str">
            <v>ม.</v>
          </cell>
          <cell r="D949">
            <v>508</v>
          </cell>
          <cell r="E949">
            <v>98</v>
          </cell>
        </row>
        <row r="950">
          <cell r="B950" t="str">
            <v>รอยต่อกันแตกและตามยาว รวมแบบด้านข้าง</v>
          </cell>
          <cell r="C950" t="str">
            <v>ม.</v>
          </cell>
          <cell r="D950">
            <v>482</v>
          </cell>
          <cell r="E950">
            <v>91</v>
          </cell>
        </row>
        <row r="951">
          <cell r="B951" t="str">
            <v>รางระบายน้ำรูป วี</v>
          </cell>
          <cell r="C951" t="str">
            <v>ม.</v>
          </cell>
          <cell r="D951">
            <v>592</v>
          </cell>
          <cell r="E951">
            <v>73</v>
          </cell>
        </row>
        <row r="952">
          <cell r="B952" t="str">
            <v>ปักเสา คอร. สูง 8.50 ม. พร้อม Stub</v>
          </cell>
          <cell r="C952" t="str">
            <v>ต้น</v>
          </cell>
          <cell r="D952">
            <v>34007</v>
          </cell>
          <cell r="E952">
            <v>4251</v>
          </cell>
        </row>
        <row r="953">
          <cell r="B953" t="str">
            <v>Pull Box</v>
          </cell>
          <cell r="C953" t="str">
            <v>บ่อ</v>
          </cell>
          <cell r="D953">
            <v>34007</v>
          </cell>
          <cell r="E953">
            <v>1431</v>
          </cell>
        </row>
        <row r="954">
          <cell r="B954" t="str">
            <v xml:space="preserve">งานก่อสร้างท่อร้อยสายไฟฟ้าใต้ดิน วิธี Open Cut 110 มม. HDPE. (PN.10,PE 80 SDR 33) </v>
          </cell>
          <cell r="C954" t="str">
            <v>ม.</v>
          </cell>
          <cell r="D954">
            <v>4532</v>
          </cell>
          <cell r="E954">
            <v>825</v>
          </cell>
        </row>
        <row r="955">
          <cell r="B955" t="str">
            <v>ก่อสร้างท่อร้อยสายไฟฟ้า 8-110 mm.Dia HDPE (จากอาคารถึงเสาไฟฟ้า 8.50 ม.)</v>
          </cell>
          <cell r="C955" t="str">
            <v>ม.</v>
          </cell>
          <cell r="D955">
            <v>4532</v>
          </cell>
          <cell r="E955">
            <v>825</v>
          </cell>
        </row>
        <row r="956">
          <cell r="B956" t="str">
            <v>ก่อสร้างท่อร้อยสายไฟฟ้า 2-110 mm.Dia HDPE (จากเสาไฟฟ้า 8.50 ม.ถึงป้อมยาม)</v>
          </cell>
          <cell r="C956" t="str">
            <v>ม.</v>
          </cell>
          <cell r="D956">
            <v>2556</v>
          </cell>
          <cell r="E956">
            <v>379</v>
          </cell>
        </row>
        <row r="957">
          <cell r="B957" t="str">
            <v>งาน Elbow 90 องศา พร้อมหัวงูเห่า</v>
          </cell>
          <cell r="C957" t="str">
            <v>ชุด</v>
          </cell>
          <cell r="D957">
            <v>1328</v>
          </cell>
          <cell r="E957">
            <v>398.4</v>
          </cell>
        </row>
        <row r="958">
          <cell r="B958" t="str">
            <v>ออกแบบจัดหาและติดตั้งเสาธงพร้อมผืนธง และเชือก แบบ 3 ต้น พร้อมฐาน</v>
          </cell>
          <cell r="C958" t="str">
            <v>ชุด</v>
          </cell>
          <cell r="D958">
            <v>50000</v>
          </cell>
        </row>
        <row r="959">
          <cell r="B959" t="str">
            <v>เสาธงพร้อมผืนธงและเชือก แบบ 3 ต้น รวมฐานเสา</v>
          </cell>
          <cell r="C959" t="str">
            <v>ชุด</v>
          </cell>
          <cell r="D959">
            <v>50000</v>
          </cell>
        </row>
        <row r="960">
          <cell r="B960" t="str">
            <v>SINGLE PEDESTAL DESK 5 DRAWERS (CONTROL RM.)</v>
          </cell>
          <cell r="C960" t="str">
            <v>ชุด</v>
          </cell>
          <cell r="D960">
            <v>5000</v>
          </cell>
        </row>
        <row r="961">
          <cell r="B961" t="str">
            <v>SINGLE PEDESTAL DESK 5 DRAWERS (CONTROL RM.)</v>
          </cell>
          <cell r="C961" t="str">
            <v>ชุด</v>
          </cell>
          <cell r="D961">
            <v>5000</v>
          </cell>
        </row>
        <row r="962">
          <cell r="B962" t="str">
            <v>CHAIR (PANTRY)</v>
          </cell>
          <cell r="C962" t="str">
            <v>ชุด</v>
          </cell>
          <cell r="D962">
            <v>1500</v>
          </cell>
        </row>
        <row r="963">
          <cell r="B963" t="str">
            <v>DINING TABLE (PANTRY)</v>
          </cell>
          <cell r="C963" t="str">
            <v>ชุด</v>
          </cell>
          <cell r="D963">
            <v>3500</v>
          </cell>
        </row>
        <row r="964">
          <cell r="B964" t="str">
            <v>LOCKER</v>
          </cell>
          <cell r="C964" t="str">
            <v>ชุด</v>
          </cell>
          <cell r="D964">
            <v>5000</v>
          </cell>
        </row>
        <row r="965">
          <cell r="B965" t="str">
            <v>SLIDING DOORS LOCKERS</v>
          </cell>
          <cell r="C965" t="str">
            <v>ชุด</v>
          </cell>
          <cell r="D965">
            <v>10000</v>
          </cell>
        </row>
        <row r="966">
          <cell r="B966" t="str">
            <v>WHITE BOARD (WALL TYPE)</v>
          </cell>
          <cell r="C966" t="str">
            <v>ชุด</v>
          </cell>
          <cell r="D966">
            <v>2000</v>
          </cell>
        </row>
        <row r="967">
          <cell r="B967" t="str">
            <v>CHAIR (CONTROL RM.)</v>
          </cell>
          <cell r="C967" t="str">
            <v>ชุด</v>
          </cell>
          <cell r="D967">
            <v>1500</v>
          </cell>
        </row>
        <row r="968">
          <cell r="A968" t="str">
            <v>a965</v>
          </cell>
          <cell r="B968" t="str">
            <v>กล่องกุญแจ</v>
          </cell>
          <cell r="C968" t="str">
            <v>ชุด</v>
          </cell>
          <cell r="D968">
            <v>350</v>
          </cell>
        </row>
        <row r="969">
          <cell r="A969" t="str">
            <v>a965</v>
          </cell>
          <cell r="B969" t="str">
            <v>ค่าธรรมเนียมขอโทรศัพท์</v>
          </cell>
          <cell r="C969" t="str">
            <v>คู่สาย</v>
          </cell>
          <cell r="D969">
            <v>3350</v>
          </cell>
        </row>
        <row r="970">
          <cell r="A970" t="str">
            <v>a966</v>
          </cell>
          <cell r="B970" t="str">
            <v>ค่าธรรมเนียมขอโทรศัพท์</v>
          </cell>
          <cell r="C970" t="str">
            <v>คู่สาย</v>
          </cell>
          <cell r="D970">
            <v>3350</v>
          </cell>
        </row>
        <row r="971">
          <cell r="A971" t="str">
            <v>a967</v>
          </cell>
          <cell r="B971" t="str">
            <v>ค่าธรรมเนียมขอประปา</v>
          </cell>
          <cell r="C971" t="str">
            <v>L/S</v>
          </cell>
          <cell r="D971">
            <v>6560</v>
          </cell>
        </row>
        <row r="972">
          <cell r="A972" t="str">
            <v>a968</v>
          </cell>
          <cell r="B972" t="str">
            <v>ระบบป้องกันดินพัง Sheet pile (เหล็ก) สำหรับ Cable Trench A (ภายในและภายนอกอาคาร)</v>
          </cell>
          <cell r="C972" t="str">
            <v>L/S</v>
          </cell>
          <cell r="D972" t="e">
            <v>#REF!</v>
          </cell>
          <cell r="E972" t="e">
            <v>#REF!</v>
          </cell>
        </row>
        <row r="973">
          <cell r="A973" t="str">
            <v>a969</v>
          </cell>
          <cell r="B973" t="str">
            <v>ระบบป้องกันดินพัง Sheet pile (เหล็ก) สำหรับ Cable Trench A (ภายในและภายนอกอาคาร)</v>
          </cell>
          <cell r="C973" t="str">
            <v>L/S</v>
          </cell>
          <cell r="D973">
            <v>135534</v>
          </cell>
          <cell r="E973">
            <v>268666</v>
          </cell>
        </row>
        <row r="974">
          <cell r="A974" t="str">
            <v>a970</v>
          </cell>
          <cell r="B974" t="str">
            <v>ระบบป้องกันดินพัง Sheet pile (เหล็ก) สำหรับ Cable Trench B (ภายในและภายนอกอาคาร)</v>
          </cell>
          <cell r="C974" t="str">
            <v>L/S</v>
          </cell>
          <cell r="D974">
            <v>803174</v>
          </cell>
          <cell r="E974">
            <v>949019</v>
          </cell>
        </row>
        <row r="975">
          <cell r="A975" t="str">
            <v>a971</v>
          </cell>
        </row>
        <row r="976">
          <cell r="A976" t="str">
            <v>a972</v>
          </cell>
        </row>
        <row r="977">
          <cell r="A977" t="str">
            <v>a973</v>
          </cell>
        </row>
        <row r="978">
          <cell r="A978" t="str">
            <v>a974</v>
          </cell>
        </row>
        <row r="979">
          <cell r="A979" t="str">
            <v>a975</v>
          </cell>
        </row>
        <row r="980">
          <cell r="A980" t="str">
            <v>a976</v>
          </cell>
        </row>
        <row r="981">
          <cell r="A981" t="str">
            <v>a977</v>
          </cell>
        </row>
        <row r="982">
          <cell r="A982" t="str">
            <v>a978</v>
          </cell>
        </row>
        <row r="983">
          <cell r="A983" t="str">
            <v>a979</v>
          </cell>
        </row>
        <row r="984">
          <cell r="A984" t="str">
            <v>a980</v>
          </cell>
        </row>
        <row r="985">
          <cell r="A985" t="str">
            <v>a981</v>
          </cell>
        </row>
        <row r="986">
          <cell r="A986" t="str">
            <v>a982</v>
          </cell>
        </row>
        <row r="987">
          <cell r="A987" t="str">
            <v>a983</v>
          </cell>
        </row>
        <row r="988">
          <cell r="A988" t="str">
            <v>a984</v>
          </cell>
        </row>
        <row r="989">
          <cell r="A989" t="str">
            <v>a985</v>
          </cell>
        </row>
        <row r="990">
          <cell r="A990" t="str">
            <v>a986</v>
          </cell>
        </row>
        <row r="991">
          <cell r="A991" t="str">
            <v>a987</v>
          </cell>
        </row>
        <row r="992">
          <cell r="A992" t="str">
            <v>a988</v>
          </cell>
        </row>
        <row r="993">
          <cell r="A993" t="str">
            <v>a989</v>
          </cell>
        </row>
        <row r="994">
          <cell r="A994" t="str">
            <v>a990</v>
          </cell>
        </row>
        <row r="995">
          <cell r="A995" t="str">
            <v>a991</v>
          </cell>
        </row>
        <row r="996">
          <cell r="A996" t="str">
            <v>a992</v>
          </cell>
        </row>
        <row r="997">
          <cell r="A997" t="str">
            <v>a993</v>
          </cell>
        </row>
        <row r="998">
          <cell r="A998" t="str">
            <v>a994</v>
          </cell>
        </row>
        <row r="999">
          <cell r="A999" t="str">
            <v>a995</v>
          </cell>
        </row>
        <row r="1000">
          <cell r="A1000" t="str">
            <v>a996</v>
          </cell>
        </row>
        <row r="1001">
          <cell r="A1001" t="str">
            <v>zzz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Book1"/>
      <sheetName val="รายละเอียดโครงการ"/>
      <sheetName val="UnitCost"/>
      <sheetName val="11 ข้อมูลงานCon"/>
      <sheetName val="02_ราคาวัสดุก่อสร้าง"/>
      <sheetName val="ปร.6 "/>
      <sheetName val="ปร.4 อาคารอเนกประสงค์ฯลฯ"/>
      <sheetName val="ปร.4ห้องน้ำอาคารอเนกประสงค์"/>
      <sheetName val="ปร.4 ศาลาอาคารอเนกประสงค์"/>
      <sheetName val="ปร.4 ผังบริเวณอเนกประสงค์"/>
      <sheetName val="ปร.4 ห้องน้ำ(อาคารละหมาด) "/>
      <sheetName val="ปร.4 ศาลาอาบน้ำชาย-หญิง"/>
      <sheetName val="ปร.4 ผังบริเวณละมาด"/>
      <sheetName val="ป.3 (ทาง) บึงละหาร์ "/>
      <sheetName val="ป.3 (งานท่อลอดเหลี่ยม)"/>
      <sheetName val="ป.3 (ทาง) กำปงเจ๊ะยอ"/>
      <sheetName val="ป.3 (ชลประทาน) เขื่อน"/>
      <sheetName val="5_คำนวณFactor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R1L"/>
      <sheetName val="11 ข้อมูลงานCon"/>
      <sheetName val="LITF"/>
      <sheetName val="บัญชีวัสดุ-ราคา"/>
      <sheetName val="bq"/>
    </sheetNames>
    <definedNames>
      <definedName name="trial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</sheetData>
      <sheetData sheetId="3" refreshError="1">
        <row r="30">
          <cell r="AB30">
            <v>182.41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สรุป"/>
      <sheetName val="ปร.5"/>
      <sheetName val="เชียงคาน จ.เลย"/>
      <sheetName val="บ้านสำราญ"/>
      <sheetName val="ปงของ"/>
      <sheetName val="ท่าบ่อ,ต่างหล่าง"/>
      <sheetName val="คกไผ่,ชานุมาน"/>
      <sheetName val="แม่โกเกน"/>
      <sheetName val="หนองหอยท่า"/>
      <sheetName val="ชายแดนไทย-พม่า"/>
      <sheetName val="บ้านปะโคใต้,สังคม"/>
      <sheetName val="ส้มป่อย,เกาะญวน"/>
      <sheetName val="หอคำ,กองนาง"/>
      <sheetName val="เชียงยืน,แม่น้ำฮวย"/>
      <sheetName val="Sheet1"/>
      <sheetName val="B.O.Q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ขนส่ง"/>
      <sheetName val="ข้อมูลราคาวัสดุ"/>
      <sheetName val="ค่างานต้นทุ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ROAD_F_factor"/>
      <sheetName val="คิดค่ากำแพงปากท่อ"/>
      <sheetName val="select"/>
      <sheetName val="หักลดเงินค่าขนส่ง"/>
      <sheetName val="Module3"/>
      <sheetName val="บัญชีวัสดุ-ราคา"/>
      <sheetName val="SH-D"/>
      <sheetName val="ประมาณการประตูหน้าต่าง "/>
      <sheetName val="Sheet1"/>
      <sheetName val="Sheet3"/>
      <sheetName val="ทำนบดิน 4"/>
      <sheetName val="boq"/>
      <sheetName val="liste"/>
      <sheetName val="11 ข้อมูลงานCon"/>
      <sheetName val="10 ข้อมูลวัสดุ-ค่าดำเนิน"/>
      <sheetName val="wpc2(2)"/>
      <sheetName val="don_copy"/>
      <sheetName val="ราคาวัสดุ"/>
      <sheetName val="ท่อAC"/>
      <sheetName val="1.ข้อมูลโครงการ"/>
      <sheetName val="หิน-ทราย"/>
      <sheetName val="หลักเกณฑ์"/>
      <sheetName val="LITF"/>
      <sheetName val="Store"/>
      <sheetName val="MEP Works"/>
      <sheetName val="ประมาณการประตูหน้าต่าง_4"/>
      <sheetName val="ประมาณการประตูหน้าต่าง_"/>
      <sheetName val="ประมาณการประตูหน้าต่าง_3"/>
      <sheetName val="ประมาณการประตูหน้าต่าง_1"/>
      <sheetName val="ประมาณการประตูหน้าต่าง_2"/>
      <sheetName val="ประมาณการประตูหน้าต่าง_5"/>
      <sheetName val="splinkler"/>
      <sheetName val="ทำนบดิน_4"/>
    </sheetNames>
    <sheetDataSet>
      <sheetData sheetId="0" refreshError="1">
        <row r="2">
          <cell r="B2">
            <v>1</v>
          </cell>
          <cell r="F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 refreshError="1"/>
      <sheetData sheetId="39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RVE"/>
      <sheetName val="don_copy"/>
      <sheetName val="ข้อมูลขนส่ง"/>
      <sheetName val="11 ข้อมูลงานCon"/>
      <sheetName val="Sheet1"/>
      <sheetName val="10 ข้อมูลวัสดุ-ค่าดำเนิน"/>
      <sheetName val="ราคาคอนกรีตต่อหน่วย"/>
      <sheetName val="หมวด 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ปร5"/>
      <sheetName val="ปร4"/>
      <sheetName val="การหาค่า factor F"/>
      <sheetName val="หมวด 1"/>
      <sheetName val="หมวด 2"/>
      <sheetName val="หมวด 3"/>
      <sheetName val="หมวด 5"/>
      <sheetName val="หัวข้อ 6"/>
      <sheetName val="หัวข้อ 7"/>
      <sheetName val="หัวข้อ 9"/>
      <sheetName val="หมวด 10"/>
      <sheetName val="ค่าดำเนินการ+ค่าเสื่อมราคา"/>
      <sheetName val="ราคาวัสดุ"/>
      <sheetName val="สรุปค่าขนส่ง"/>
      <sheetName val="ค่าขนส่ง-1"/>
      <sheetName val="ตารางค่าขนส่ง"/>
      <sheetName val="F-งานสะพาน"/>
      <sheetName val="F-งานทาง"/>
      <sheetName val="F ฝนตกชุก"/>
      <sheetName val="F-งานอาคา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6">
          <cell r="M6">
            <v>61.74</v>
          </cell>
        </row>
        <row r="7">
          <cell r="M7">
            <v>14.75</v>
          </cell>
        </row>
        <row r="8">
          <cell r="M8">
            <v>122.57</v>
          </cell>
        </row>
        <row r="9">
          <cell r="M9">
            <v>7.89</v>
          </cell>
        </row>
        <row r="10">
          <cell r="M10">
            <v>267.95</v>
          </cell>
        </row>
        <row r="11">
          <cell r="M11">
            <v>267.95</v>
          </cell>
        </row>
        <row r="13">
          <cell r="M13">
            <v>33.24</v>
          </cell>
        </row>
        <row r="14">
          <cell r="M14">
            <v>25.48</v>
          </cell>
        </row>
        <row r="18">
          <cell r="M18">
            <v>36.86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ราคาวัสดุ"/>
      <sheetName val="ข้อมูลขนส่ง"/>
      <sheetName val="ปร.5"/>
      <sheetName val="ปร.4"/>
      <sheetName val="ค่างานต้นทุนถนน"/>
      <sheetName val="ข้อมูลสะพาน"/>
      <sheetName val="ปร.4 สะพาน"/>
      <sheetName val="ค่างานต้นทุนสะพาน"/>
      <sheetName val="SingleBox"/>
      <sheetName val="Multi_Box"/>
      <sheetName val="ข้อมูลคำนวณ"/>
      <sheetName val="ข้อมูล_Box"/>
      <sheetName val="ปร._สะพาน"/>
      <sheetName val="ค่าเสื่อมราคา"/>
      <sheetName val="ค่าขนส่ง"/>
      <sheetName val="ค่าขนส่งด้วยรถพ่วง"/>
      <sheetName val="ค่าขนส่งด้วยหกล้อ"/>
      <sheetName val="FactorF_Road"/>
      <sheetName val="FactorF_Brigde"/>
      <sheetName val="คิดค่ากำแพงปากท่อ"/>
      <sheetName val="select"/>
      <sheetName val="หักลดเงินค่าขนส่ง"/>
      <sheetName val="ปร.5 ใส่ค่าเอง"/>
      <sheetName val="Module3"/>
      <sheetName val="XXXXXX"/>
      <sheetName val="แนะนำ"/>
      <sheetName val="ข้อมูลโครงการ"/>
      <sheetName val="ข้อมูล"/>
      <sheetName val="ราคาวัสดุ"/>
      <sheetName val="ค่างานต้นทุน"/>
      <sheetName val="approach-slope protection"/>
      <sheetName val="ราคาราง-อื่นๆ"/>
      <sheetName val="รางระบาย"/>
      <sheetName val="widening"/>
      <sheetName val="ทางเชื่อม"/>
      <sheetName val="หักค่าขนส่ง"/>
      <sheetName val="Factor_f"/>
      <sheetName val="selected"/>
      <sheetName val="พิมพ์เอกสาร"/>
      <sheetName val="ใบสรุป"/>
      <sheetName val="หกล้อขนส่ง"/>
      <sheetName val="สิบล้อขนส่ง"/>
      <sheetName val="รถพ่วงขนส่ง"/>
      <sheetName val="operate"/>
      <sheetName val="CURVE"/>
      <sheetName val="11 ข้อมูลงานCon"/>
      <sheetName val="10 ข้อมูลวัสดุ-ค่าดำเนิน"/>
      <sheetName val="Unit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2A3C9-BE6E-4891-B0C5-B4F94CC44B88}">
  <sheetPr>
    <tabColor rgb="FFFF0000"/>
    <pageSetUpPr fitToPage="1"/>
  </sheetPr>
  <dimension ref="A1:L56"/>
  <sheetViews>
    <sheetView view="pageBreakPreview" topLeftCell="A21" zoomScaleNormal="100" zoomScaleSheetLayoutView="100" workbookViewId="0">
      <selection activeCell="E42" sqref="E42:H42"/>
    </sheetView>
  </sheetViews>
  <sheetFormatPr defaultColWidth="10.6328125" defaultRowHeight="20.5"/>
  <cols>
    <col min="1" max="1" width="8" style="242" customWidth="1"/>
    <col min="2" max="2" width="12.6328125" style="242" customWidth="1"/>
    <col min="3" max="3" width="8.36328125" style="242" customWidth="1"/>
    <col min="4" max="4" width="7.6328125" style="242" customWidth="1"/>
    <col min="5" max="5" width="17" style="242" customWidth="1"/>
    <col min="6" max="6" width="11.36328125" style="242" customWidth="1"/>
    <col min="7" max="7" width="5" style="242" customWidth="1"/>
    <col min="8" max="8" width="21.54296875" style="242" customWidth="1"/>
    <col min="9" max="9" width="19.6328125" style="242" customWidth="1"/>
    <col min="10" max="10" width="18.36328125" style="242" customWidth="1"/>
    <col min="11" max="11" width="13.6328125" style="242" bestFit="1" customWidth="1"/>
    <col min="12" max="12" width="11.90625" style="242" bestFit="1" customWidth="1"/>
    <col min="13" max="256" width="10.6328125" style="242"/>
    <col min="257" max="257" width="8" style="242" customWidth="1"/>
    <col min="258" max="258" width="12.6328125" style="242" customWidth="1"/>
    <col min="259" max="259" width="8.36328125" style="242" customWidth="1"/>
    <col min="260" max="260" width="7.6328125" style="242" customWidth="1"/>
    <col min="261" max="261" width="17" style="242" customWidth="1"/>
    <col min="262" max="262" width="11.36328125" style="242" customWidth="1"/>
    <col min="263" max="263" width="9" style="242" customWidth="1"/>
    <col min="264" max="264" width="15" style="242" customWidth="1"/>
    <col min="265" max="265" width="17.90625" style="242" customWidth="1"/>
    <col min="266" max="266" width="18.36328125" style="242" customWidth="1"/>
    <col min="267" max="267" width="13" style="242" bestFit="1" customWidth="1"/>
    <col min="268" max="268" width="11.90625" style="242" bestFit="1" customWidth="1"/>
    <col min="269" max="512" width="10.6328125" style="242"/>
    <col min="513" max="513" width="8" style="242" customWidth="1"/>
    <col min="514" max="514" width="12.6328125" style="242" customWidth="1"/>
    <col min="515" max="515" width="8.36328125" style="242" customWidth="1"/>
    <col min="516" max="516" width="7.6328125" style="242" customWidth="1"/>
    <col min="517" max="517" width="17" style="242" customWidth="1"/>
    <col min="518" max="518" width="11.36328125" style="242" customWidth="1"/>
    <col min="519" max="519" width="9" style="242" customWidth="1"/>
    <col min="520" max="520" width="15" style="242" customWidth="1"/>
    <col min="521" max="521" width="17.90625" style="242" customWidth="1"/>
    <col min="522" max="522" width="18.36328125" style="242" customWidth="1"/>
    <col min="523" max="523" width="13" style="242" bestFit="1" customWidth="1"/>
    <col min="524" max="524" width="11.90625" style="242" bestFit="1" customWidth="1"/>
    <col min="525" max="768" width="10.6328125" style="242"/>
    <col min="769" max="769" width="8" style="242" customWidth="1"/>
    <col min="770" max="770" width="12.6328125" style="242" customWidth="1"/>
    <col min="771" max="771" width="8.36328125" style="242" customWidth="1"/>
    <col min="772" max="772" width="7.6328125" style="242" customWidth="1"/>
    <col min="773" max="773" width="17" style="242" customWidth="1"/>
    <col min="774" max="774" width="11.36328125" style="242" customWidth="1"/>
    <col min="775" max="775" width="9" style="242" customWidth="1"/>
    <col min="776" max="776" width="15" style="242" customWidth="1"/>
    <col min="777" max="777" width="17.90625" style="242" customWidth="1"/>
    <col min="778" max="778" width="18.36328125" style="242" customWidth="1"/>
    <col min="779" max="779" width="13" style="242" bestFit="1" customWidth="1"/>
    <col min="780" max="780" width="11.90625" style="242" bestFit="1" customWidth="1"/>
    <col min="781" max="1024" width="10.6328125" style="242"/>
    <col min="1025" max="1025" width="8" style="242" customWidth="1"/>
    <col min="1026" max="1026" width="12.6328125" style="242" customWidth="1"/>
    <col min="1027" max="1027" width="8.36328125" style="242" customWidth="1"/>
    <col min="1028" max="1028" width="7.6328125" style="242" customWidth="1"/>
    <col min="1029" max="1029" width="17" style="242" customWidth="1"/>
    <col min="1030" max="1030" width="11.36328125" style="242" customWidth="1"/>
    <col min="1031" max="1031" width="9" style="242" customWidth="1"/>
    <col min="1032" max="1032" width="15" style="242" customWidth="1"/>
    <col min="1033" max="1033" width="17.90625" style="242" customWidth="1"/>
    <col min="1034" max="1034" width="18.36328125" style="242" customWidth="1"/>
    <col min="1035" max="1035" width="13" style="242" bestFit="1" customWidth="1"/>
    <col min="1036" max="1036" width="11.90625" style="242" bestFit="1" customWidth="1"/>
    <col min="1037" max="1280" width="10.6328125" style="242"/>
    <col min="1281" max="1281" width="8" style="242" customWidth="1"/>
    <col min="1282" max="1282" width="12.6328125" style="242" customWidth="1"/>
    <col min="1283" max="1283" width="8.36328125" style="242" customWidth="1"/>
    <col min="1284" max="1284" width="7.6328125" style="242" customWidth="1"/>
    <col min="1285" max="1285" width="17" style="242" customWidth="1"/>
    <col min="1286" max="1286" width="11.36328125" style="242" customWidth="1"/>
    <col min="1287" max="1287" width="9" style="242" customWidth="1"/>
    <col min="1288" max="1288" width="15" style="242" customWidth="1"/>
    <col min="1289" max="1289" width="17.90625" style="242" customWidth="1"/>
    <col min="1290" max="1290" width="18.36328125" style="242" customWidth="1"/>
    <col min="1291" max="1291" width="13" style="242" bestFit="1" customWidth="1"/>
    <col min="1292" max="1292" width="11.90625" style="242" bestFit="1" customWidth="1"/>
    <col min="1293" max="1536" width="10.6328125" style="242"/>
    <col min="1537" max="1537" width="8" style="242" customWidth="1"/>
    <col min="1538" max="1538" width="12.6328125" style="242" customWidth="1"/>
    <col min="1539" max="1539" width="8.36328125" style="242" customWidth="1"/>
    <col min="1540" max="1540" width="7.6328125" style="242" customWidth="1"/>
    <col min="1541" max="1541" width="17" style="242" customWidth="1"/>
    <col min="1542" max="1542" width="11.36328125" style="242" customWidth="1"/>
    <col min="1543" max="1543" width="9" style="242" customWidth="1"/>
    <col min="1544" max="1544" width="15" style="242" customWidth="1"/>
    <col min="1545" max="1545" width="17.90625" style="242" customWidth="1"/>
    <col min="1546" max="1546" width="18.36328125" style="242" customWidth="1"/>
    <col min="1547" max="1547" width="13" style="242" bestFit="1" customWidth="1"/>
    <col min="1548" max="1548" width="11.90625" style="242" bestFit="1" customWidth="1"/>
    <col min="1549" max="1792" width="10.6328125" style="242"/>
    <col min="1793" max="1793" width="8" style="242" customWidth="1"/>
    <col min="1794" max="1794" width="12.6328125" style="242" customWidth="1"/>
    <col min="1795" max="1795" width="8.36328125" style="242" customWidth="1"/>
    <col min="1796" max="1796" width="7.6328125" style="242" customWidth="1"/>
    <col min="1797" max="1797" width="17" style="242" customWidth="1"/>
    <col min="1798" max="1798" width="11.36328125" style="242" customWidth="1"/>
    <col min="1799" max="1799" width="9" style="242" customWidth="1"/>
    <col min="1800" max="1800" width="15" style="242" customWidth="1"/>
    <col min="1801" max="1801" width="17.90625" style="242" customWidth="1"/>
    <col min="1802" max="1802" width="18.36328125" style="242" customWidth="1"/>
    <col min="1803" max="1803" width="13" style="242" bestFit="1" customWidth="1"/>
    <col min="1804" max="1804" width="11.90625" style="242" bestFit="1" customWidth="1"/>
    <col min="1805" max="2048" width="10.6328125" style="242"/>
    <col min="2049" max="2049" width="8" style="242" customWidth="1"/>
    <col min="2050" max="2050" width="12.6328125" style="242" customWidth="1"/>
    <col min="2051" max="2051" width="8.36328125" style="242" customWidth="1"/>
    <col min="2052" max="2052" width="7.6328125" style="242" customWidth="1"/>
    <col min="2053" max="2053" width="17" style="242" customWidth="1"/>
    <col min="2054" max="2054" width="11.36328125" style="242" customWidth="1"/>
    <col min="2055" max="2055" width="9" style="242" customWidth="1"/>
    <col min="2056" max="2056" width="15" style="242" customWidth="1"/>
    <col min="2057" max="2057" width="17.90625" style="242" customWidth="1"/>
    <col min="2058" max="2058" width="18.36328125" style="242" customWidth="1"/>
    <col min="2059" max="2059" width="13" style="242" bestFit="1" customWidth="1"/>
    <col min="2060" max="2060" width="11.90625" style="242" bestFit="1" customWidth="1"/>
    <col min="2061" max="2304" width="10.6328125" style="242"/>
    <col min="2305" max="2305" width="8" style="242" customWidth="1"/>
    <col min="2306" max="2306" width="12.6328125" style="242" customWidth="1"/>
    <col min="2307" max="2307" width="8.36328125" style="242" customWidth="1"/>
    <col min="2308" max="2308" width="7.6328125" style="242" customWidth="1"/>
    <col min="2309" max="2309" width="17" style="242" customWidth="1"/>
    <col min="2310" max="2310" width="11.36328125" style="242" customWidth="1"/>
    <col min="2311" max="2311" width="9" style="242" customWidth="1"/>
    <col min="2312" max="2312" width="15" style="242" customWidth="1"/>
    <col min="2313" max="2313" width="17.90625" style="242" customWidth="1"/>
    <col min="2314" max="2314" width="18.36328125" style="242" customWidth="1"/>
    <col min="2315" max="2315" width="13" style="242" bestFit="1" customWidth="1"/>
    <col min="2316" max="2316" width="11.90625" style="242" bestFit="1" customWidth="1"/>
    <col min="2317" max="2560" width="10.6328125" style="242"/>
    <col min="2561" max="2561" width="8" style="242" customWidth="1"/>
    <col min="2562" max="2562" width="12.6328125" style="242" customWidth="1"/>
    <col min="2563" max="2563" width="8.36328125" style="242" customWidth="1"/>
    <col min="2564" max="2564" width="7.6328125" style="242" customWidth="1"/>
    <col min="2565" max="2565" width="17" style="242" customWidth="1"/>
    <col min="2566" max="2566" width="11.36328125" style="242" customWidth="1"/>
    <col min="2567" max="2567" width="9" style="242" customWidth="1"/>
    <col min="2568" max="2568" width="15" style="242" customWidth="1"/>
    <col min="2569" max="2569" width="17.90625" style="242" customWidth="1"/>
    <col min="2570" max="2570" width="18.36328125" style="242" customWidth="1"/>
    <col min="2571" max="2571" width="13" style="242" bestFit="1" customWidth="1"/>
    <col min="2572" max="2572" width="11.90625" style="242" bestFit="1" customWidth="1"/>
    <col min="2573" max="2816" width="10.6328125" style="242"/>
    <col min="2817" max="2817" width="8" style="242" customWidth="1"/>
    <col min="2818" max="2818" width="12.6328125" style="242" customWidth="1"/>
    <col min="2819" max="2819" width="8.36328125" style="242" customWidth="1"/>
    <col min="2820" max="2820" width="7.6328125" style="242" customWidth="1"/>
    <col min="2821" max="2821" width="17" style="242" customWidth="1"/>
    <col min="2822" max="2822" width="11.36328125" style="242" customWidth="1"/>
    <col min="2823" max="2823" width="9" style="242" customWidth="1"/>
    <col min="2824" max="2824" width="15" style="242" customWidth="1"/>
    <col min="2825" max="2825" width="17.90625" style="242" customWidth="1"/>
    <col min="2826" max="2826" width="18.36328125" style="242" customWidth="1"/>
    <col min="2827" max="2827" width="13" style="242" bestFit="1" customWidth="1"/>
    <col min="2828" max="2828" width="11.90625" style="242" bestFit="1" customWidth="1"/>
    <col min="2829" max="3072" width="10.6328125" style="242"/>
    <col min="3073" max="3073" width="8" style="242" customWidth="1"/>
    <col min="3074" max="3074" width="12.6328125" style="242" customWidth="1"/>
    <col min="3075" max="3075" width="8.36328125" style="242" customWidth="1"/>
    <col min="3076" max="3076" width="7.6328125" style="242" customWidth="1"/>
    <col min="3077" max="3077" width="17" style="242" customWidth="1"/>
    <col min="3078" max="3078" width="11.36328125" style="242" customWidth="1"/>
    <col min="3079" max="3079" width="9" style="242" customWidth="1"/>
    <col min="3080" max="3080" width="15" style="242" customWidth="1"/>
    <col min="3081" max="3081" width="17.90625" style="242" customWidth="1"/>
    <col min="3082" max="3082" width="18.36328125" style="242" customWidth="1"/>
    <col min="3083" max="3083" width="13" style="242" bestFit="1" customWidth="1"/>
    <col min="3084" max="3084" width="11.90625" style="242" bestFit="1" customWidth="1"/>
    <col min="3085" max="3328" width="10.6328125" style="242"/>
    <col min="3329" max="3329" width="8" style="242" customWidth="1"/>
    <col min="3330" max="3330" width="12.6328125" style="242" customWidth="1"/>
    <col min="3331" max="3331" width="8.36328125" style="242" customWidth="1"/>
    <col min="3332" max="3332" width="7.6328125" style="242" customWidth="1"/>
    <col min="3333" max="3333" width="17" style="242" customWidth="1"/>
    <col min="3334" max="3334" width="11.36328125" style="242" customWidth="1"/>
    <col min="3335" max="3335" width="9" style="242" customWidth="1"/>
    <col min="3336" max="3336" width="15" style="242" customWidth="1"/>
    <col min="3337" max="3337" width="17.90625" style="242" customWidth="1"/>
    <col min="3338" max="3338" width="18.36328125" style="242" customWidth="1"/>
    <col min="3339" max="3339" width="13" style="242" bestFit="1" customWidth="1"/>
    <col min="3340" max="3340" width="11.90625" style="242" bestFit="1" customWidth="1"/>
    <col min="3341" max="3584" width="10.6328125" style="242"/>
    <col min="3585" max="3585" width="8" style="242" customWidth="1"/>
    <col min="3586" max="3586" width="12.6328125" style="242" customWidth="1"/>
    <col min="3587" max="3587" width="8.36328125" style="242" customWidth="1"/>
    <col min="3588" max="3588" width="7.6328125" style="242" customWidth="1"/>
    <col min="3589" max="3589" width="17" style="242" customWidth="1"/>
    <col min="3590" max="3590" width="11.36328125" style="242" customWidth="1"/>
    <col min="3591" max="3591" width="9" style="242" customWidth="1"/>
    <col min="3592" max="3592" width="15" style="242" customWidth="1"/>
    <col min="3593" max="3593" width="17.90625" style="242" customWidth="1"/>
    <col min="3594" max="3594" width="18.36328125" style="242" customWidth="1"/>
    <col min="3595" max="3595" width="13" style="242" bestFit="1" customWidth="1"/>
    <col min="3596" max="3596" width="11.90625" style="242" bestFit="1" customWidth="1"/>
    <col min="3597" max="3840" width="10.6328125" style="242"/>
    <col min="3841" max="3841" width="8" style="242" customWidth="1"/>
    <col min="3842" max="3842" width="12.6328125" style="242" customWidth="1"/>
    <col min="3843" max="3843" width="8.36328125" style="242" customWidth="1"/>
    <col min="3844" max="3844" width="7.6328125" style="242" customWidth="1"/>
    <col min="3845" max="3845" width="17" style="242" customWidth="1"/>
    <col min="3846" max="3846" width="11.36328125" style="242" customWidth="1"/>
    <col min="3847" max="3847" width="9" style="242" customWidth="1"/>
    <col min="3848" max="3848" width="15" style="242" customWidth="1"/>
    <col min="3849" max="3849" width="17.90625" style="242" customWidth="1"/>
    <col min="3850" max="3850" width="18.36328125" style="242" customWidth="1"/>
    <col min="3851" max="3851" width="13" style="242" bestFit="1" customWidth="1"/>
    <col min="3852" max="3852" width="11.90625" style="242" bestFit="1" customWidth="1"/>
    <col min="3853" max="4096" width="10.6328125" style="242"/>
    <col min="4097" max="4097" width="8" style="242" customWidth="1"/>
    <col min="4098" max="4098" width="12.6328125" style="242" customWidth="1"/>
    <col min="4099" max="4099" width="8.36328125" style="242" customWidth="1"/>
    <col min="4100" max="4100" width="7.6328125" style="242" customWidth="1"/>
    <col min="4101" max="4101" width="17" style="242" customWidth="1"/>
    <col min="4102" max="4102" width="11.36328125" style="242" customWidth="1"/>
    <col min="4103" max="4103" width="9" style="242" customWidth="1"/>
    <col min="4104" max="4104" width="15" style="242" customWidth="1"/>
    <col min="4105" max="4105" width="17.90625" style="242" customWidth="1"/>
    <col min="4106" max="4106" width="18.36328125" style="242" customWidth="1"/>
    <col min="4107" max="4107" width="13" style="242" bestFit="1" customWidth="1"/>
    <col min="4108" max="4108" width="11.90625" style="242" bestFit="1" customWidth="1"/>
    <col min="4109" max="4352" width="10.6328125" style="242"/>
    <col min="4353" max="4353" width="8" style="242" customWidth="1"/>
    <col min="4354" max="4354" width="12.6328125" style="242" customWidth="1"/>
    <col min="4355" max="4355" width="8.36328125" style="242" customWidth="1"/>
    <col min="4356" max="4356" width="7.6328125" style="242" customWidth="1"/>
    <col min="4357" max="4357" width="17" style="242" customWidth="1"/>
    <col min="4358" max="4358" width="11.36328125" style="242" customWidth="1"/>
    <col min="4359" max="4359" width="9" style="242" customWidth="1"/>
    <col min="4360" max="4360" width="15" style="242" customWidth="1"/>
    <col min="4361" max="4361" width="17.90625" style="242" customWidth="1"/>
    <col min="4362" max="4362" width="18.36328125" style="242" customWidth="1"/>
    <col min="4363" max="4363" width="13" style="242" bestFit="1" customWidth="1"/>
    <col min="4364" max="4364" width="11.90625" style="242" bestFit="1" customWidth="1"/>
    <col min="4365" max="4608" width="10.6328125" style="242"/>
    <col min="4609" max="4609" width="8" style="242" customWidth="1"/>
    <col min="4610" max="4610" width="12.6328125" style="242" customWidth="1"/>
    <col min="4611" max="4611" width="8.36328125" style="242" customWidth="1"/>
    <col min="4612" max="4612" width="7.6328125" style="242" customWidth="1"/>
    <col min="4613" max="4613" width="17" style="242" customWidth="1"/>
    <col min="4614" max="4614" width="11.36328125" style="242" customWidth="1"/>
    <col min="4615" max="4615" width="9" style="242" customWidth="1"/>
    <col min="4616" max="4616" width="15" style="242" customWidth="1"/>
    <col min="4617" max="4617" width="17.90625" style="242" customWidth="1"/>
    <col min="4618" max="4618" width="18.36328125" style="242" customWidth="1"/>
    <col min="4619" max="4619" width="13" style="242" bestFit="1" customWidth="1"/>
    <col min="4620" max="4620" width="11.90625" style="242" bestFit="1" customWidth="1"/>
    <col min="4621" max="4864" width="10.6328125" style="242"/>
    <col min="4865" max="4865" width="8" style="242" customWidth="1"/>
    <col min="4866" max="4866" width="12.6328125" style="242" customWidth="1"/>
    <col min="4867" max="4867" width="8.36328125" style="242" customWidth="1"/>
    <col min="4868" max="4868" width="7.6328125" style="242" customWidth="1"/>
    <col min="4869" max="4869" width="17" style="242" customWidth="1"/>
    <col min="4870" max="4870" width="11.36328125" style="242" customWidth="1"/>
    <col min="4871" max="4871" width="9" style="242" customWidth="1"/>
    <col min="4872" max="4872" width="15" style="242" customWidth="1"/>
    <col min="4873" max="4873" width="17.90625" style="242" customWidth="1"/>
    <col min="4874" max="4874" width="18.36328125" style="242" customWidth="1"/>
    <col min="4875" max="4875" width="13" style="242" bestFit="1" customWidth="1"/>
    <col min="4876" max="4876" width="11.90625" style="242" bestFit="1" customWidth="1"/>
    <col min="4877" max="5120" width="10.6328125" style="242"/>
    <col min="5121" max="5121" width="8" style="242" customWidth="1"/>
    <col min="5122" max="5122" width="12.6328125" style="242" customWidth="1"/>
    <col min="5123" max="5123" width="8.36328125" style="242" customWidth="1"/>
    <col min="5124" max="5124" width="7.6328125" style="242" customWidth="1"/>
    <col min="5125" max="5125" width="17" style="242" customWidth="1"/>
    <col min="5126" max="5126" width="11.36328125" style="242" customWidth="1"/>
    <col min="5127" max="5127" width="9" style="242" customWidth="1"/>
    <col min="5128" max="5128" width="15" style="242" customWidth="1"/>
    <col min="5129" max="5129" width="17.90625" style="242" customWidth="1"/>
    <col min="5130" max="5130" width="18.36328125" style="242" customWidth="1"/>
    <col min="5131" max="5131" width="13" style="242" bestFit="1" customWidth="1"/>
    <col min="5132" max="5132" width="11.90625" style="242" bestFit="1" customWidth="1"/>
    <col min="5133" max="5376" width="10.6328125" style="242"/>
    <col min="5377" max="5377" width="8" style="242" customWidth="1"/>
    <col min="5378" max="5378" width="12.6328125" style="242" customWidth="1"/>
    <col min="5379" max="5379" width="8.36328125" style="242" customWidth="1"/>
    <col min="5380" max="5380" width="7.6328125" style="242" customWidth="1"/>
    <col min="5381" max="5381" width="17" style="242" customWidth="1"/>
    <col min="5382" max="5382" width="11.36328125" style="242" customWidth="1"/>
    <col min="5383" max="5383" width="9" style="242" customWidth="1"/>
    <col min="5384" max="5384" width="15" style="242" customWidth="1"/>
    <col min="5385" max="5385" width="17.90625" style="242" customWidth="1"/>
    <col min="5386" max="5386" width="18.36328125" style="242" customWidth="1"/>
    <col min="5387" max="5387" width="13" style="242" bestFit="1" customWidth="1"/>
    <col min="5388" max="5388" width="11.90625" style="242" bestFit="1" customWidth="1"/>
    <col min="5389" max="5632" width="10.6328125" style="242"/>
    <col min="5633" max="5633" width="8" style="242" customWidth="1"/>
    <col min="5634" max="5634" width="12.6328125" style="242" customWidth="1"/>
    <col min="5635" max="5635" width="8.36328125" style="242" customWidth="1"/>
    <col min="5636" max="5636" width="7.6328125" style="242" customWidth="1"/>
    <col min="5637" max="5637" width="17" style="242" customWidth="1"/>
    <col min="5638" max="5638" width="11.36328125" style="242" customWidth="1"/>
    <col min="5639" max="5639" width="9" style="242" customWidth="1"/>
    <col min="5640" max="5640" width="15" style="242" customWidth="1"/>
    <col min="5641" max="5641" width="17.90625" style="242" customWidth="1"/>
    <col min="5642" max="5642" width="18.36328125" style="242" customWidth="1"/>
    <col min="5643" max="5643" width="13" style="242" bestFit="1" customWidth="1"/>
    <col min="5644" max="5644" width="11.90625" style="242" bestFit="1" customWidth="1"/>
    <col min="5645" max="5888" width="10.6328125" style="242"/>
    <col min="5889" max="5889" width="8" style="242" customWidth="1"/>
    <col min="5890" max="5890" width="12.6328125" style="242" customWidth="1"/>
    <col min="5891" max="5891" width="8.36328125" style="242" customWidth="1"/>
    <col min="5892" max="5892" width="7.6328125" style="242" customWidth="1"/>
    <col min="5893" max="5893" width="17" style="242" customWidth="1"/>
    <col min="5894" max="5894" width="11.36328125" style="242" customWidth="1"/>
    <col min="5895" max="5895" width="9" style="242" customWidth="1"/>
    <col min="5896" max="5896" width="15" style="242" customWidth="1"/>
    <col min="5897" max="5897" width="17.90625" style="242" customWidth="1"/>
    <col min="5898" max="5898" width="18.36328125" style="242" customWidth="1"/>
    <col min="5899" max="5899" width="13" style="242" bestFit="1" customWidth="1"/>
    <col min="5900" max="5900" width="11.90625" style="242" bestFit="1" customWidth="1"/>
    <col min="5901" max="6144" width="10.6328125" style="242"/>
    <col min="6145" max="6145" width="8" style="242" customWidth="1"/>
    <col min="6146" max="6146" width="12.6328125" style="242" customWidth="1"/>
    <col min="6147" max="6147" width="8.36328125" style="242" customWidth="1"/>
    <col min="6148" max="6148" width="7.6328125" style="242" customWidth="1"/>
    <col min="6149" max="6149" width="17" style="242" customWidth="1"/>
    <col min="6150" max="6150" width="11.36328125" style="242" customWidth="1"/>
    <col min="6151" max="6151" width="9" style="242" customWidth="1"/>
    <col min="6152" max="6152" width="15" style="242" customWidth="1"/>
    <col min="6153" max="6153" width="17.90625" style="242" customWidth="1"/>
    <col min="6154" max="6154" width="18.36328125" style="242" customWidth="1"/>
    <col min="6155" max="6155" width="13" style="242" bestFit="1" customWidth="1"/>
    <col min="6156" max="6156" width="11.90625" style="242" bestFit="1" customWidth="1"/>
    <col min="6157" max="6400" width="10.6328125" style="242"/>
    <col min="6401" max="6401" width="8" style="242" customWidth="1"/>
    <col min="6402" max="6402" width="12.6328125" style="242" customWidth="1"/>
    <col min="6403" max="6403" width="8.36328125" style="242" customWidth="1"/>
    <col min="6404" max="6404" width="7.6328125" style="242" customWidth="1"/>
    <col min="6405" max="6405" width="17" style="242" customWidth="1"/>
    <col min="6406" max="6406" width="11.36328125" style="242" customWidth="1"/>
    <col min="6407" max="6407" width="9" style="242" customWidth="1"/>
    <col min="6408" max="6408" width="15" style="242" customWidth="1"/>
    <col min="6409" max="6409" width="17.90625" style="242" customWidth="1"/>
    <col min="6410" max="6410" width="18.36328125" style="242" customWidth="1"/>
    <col min="6411" max="6411" width="13" style="242" bestFit="1" customWidth="1"/>
    <col min="6412" max="6412" width="11.90625" style="242" bestFit="1" customWidth="1"/>
    <col min="6413" max="6656" width="10.6328125" style="242"/>
    <col min="6657" max="6657" width="8" style="242" customWidth="1"/>
    <col min="6658" max="6658" width="12.6328125" style="242" customWidth="1"/>
    <col min="6659" max="6659" width="8.36328125" style="242" customWidth="1"/>
    <col min="6660" max="6660" width="7.6328125" style="242" customWidth="1"/>
    <col min="6661" max="6661" width="17" style="242" customWidth="1"/>
    <col min="6662" max="6662" width="11.36328125" style="242" customWidth="1"/>
    <col min="6663" max="6663" width="9" style="242" customWidth="1"/>
    <col min="6664" max="6664" width="15" style="242" customWidth="1"/>
    <col min="6665" max="6665" width="17.90625" style="242" customWidth="1"/>
    <col min="6666" max="6666" width="18.36328125" style="242" customWidth="1"/>
    <col min="6667" max="6667" width="13" style="242" bestFit="1" customWidth="1"/>
    <col min="6668" max="6668" width="11.90625" style="242" bestFit="1" customWidth="1"/>
    <col min="6669" max="6912" width="10.6328125" style="242"/>
    <col min="6913" max="6913" width="8" style="242" customWidth="1"/>
    <col min="6914" max="6914" width="12.6328125" style="242" customWidth="1"/>
    <col min="6915" max="6915" width="8.36328125" style="242" customWidth="1"/>
    <col min="6916" max="6916" width="7.6328125" style="242" customWidth="1"/>
    <col min="6917" max="6917" width="17" style="242" customWidth="1"/>
    <col min="6918" max="6918" width="11.36328125" style="242" customWidth="1"/>
    <col min="6919" max="6919" width="9" style="242" customWidth="1"/>
    <col min="6920" max="6920" width="15" style="242" customWidth="1"/>
    <col min="6921" max="6921" width="17.90625" style="242" customWidth="1"/>
    <col min="6922" max="6922" width="18.36328125" style="242" customWidth="1"/>
    <col min="6923" max="6923" width="13" style="242" bestFit="1" customWidth="1"/>
    <col min="6924" max="6924" width="11.90625" style="242" bestFit="1" customWidth="1"/>
    <col min="6925" max="7168" width="10.6328125" style="242"/>
    <col min="7169" max="7169" width="8" style="242" customWidth="1"/>
    <col min="7170" max="7170" width="12.6328125" style="242" customWidth="1"/>
    <col min="7171" max="7171" width="8.36328125" style="242" customWidth="1"/>
    <col min="7172" max="7172" width="7.6328125" style="242" customWidth="1"/>
    <col min="7173" max="7173" width="17" style="242" customWidth="1"/>
    <col min="7174" max="7174" width="11.36328125" style="242" customWidth="1"/>
    <col min="7175" max="7175" width="9" style="242" customWidth="1"/>
    <col min="7176" max="7176" width="15" style="242" customWidth="1"/>
    <col min="7177" max="7177" width="17.90625" style="242" customWidth="1"/>
    <col min="7178" max="7178" width="18.36328125" style="242" customWidth="1"/>
    <col min="7179" max="7179" width="13" style="242" bestFit="1" customWidth="1"/>
    <col min="7180" max="7180" width="11.90625" style="242" bestFit="1" customWidth="1"/>
    <col min="7181" max="7424" width="10.6328125" style="242"/>
    <col min="7425" max="7425" width="8" style="242" customWidth="1"/>
    <col min="7426" max="7426" width="12.6328125" style="242" customWidth="1"/>
    <col min="7427" max="7427" width="8.36328125" style="242" customWidth="1"/>
    <col min="7428" max="7428" width="7.6328125" style="242" customWidth="1"/>
    <col min="7429" max="7429" width="17" style="242" customWidth="1"/>
    <col min="7430" max="7430" width="11.36328125" style="242" customWidth="1"/>
    <col min="7431" max="7431" width="9" style="242" customWidth="1"/>
    <col min="7432" max="7432" width="15" style="242" customWidth="1"/>
    <col min="7433" max="7433" width="17.90625" style="242" customWidth="1"/>
    <col min="7434" max="7434" width="18.36328125" style="242" customWidth="1"/>
    <col min="7435" max="7435" width="13" style="242" bestFit="1" customWidth="1"/>
    <col min="7436" max="7436" width="11.90625" style="242" bestFit="1" customWidth="1"/>
    <col min="7437" max="7680" width="10.6328125" style="242"/>
    <col min="7681" max="7681" width="8" style="242" customWidth="1"/>
    <col min="7682" max="7682" width="12.6328125" style="242" customWidth="1"/>
    <col min="7683" max="7683" width="8.36328125" style="242" customWidth="1"/>
    <col min="7684" max="7684" width="7.6328125" style="242" customWidth="1"/>
    <col min="7685" max="7685" width="17" style="242" customWidth="1"/>
    <col min="7686" max="7686" width="11.36328125" style="242" customWidth="1"/>
    <col min="7687" max="7687" width="9" style="242" customWidth="1"/>
    <col min="7688" max="7688" width="15" style="242" customWidth="1"/>
    <col min="7689" max="7689" width="17.90625" style="242" customWidth="1"/>
    <col min="7690" max="7690" width="18.36328125" style="242" customWidth="1"/>
    <col min="7691" max="7691" width="13" style="242" bestFit="1" customWidth="1"/>
    <col min="7692" max="7692" width="11.90625" style="242" bestFit="1" customWidth="1"/>
    <col min="7693" max="7936" width="10.6328125" style="242"/>
    <col min="7937" max="7937" width="8" style="242" customWidth="1"/>
    <col min="7938" max="7938" width="12.6328125" style="242" customWidth="1"/>
    <col min="7939" max="7939" width="8.36328125" style="242" customWidth="1"/>
    <col min="7940" max="7940" width="7.6328125" style="242" customWidth="1"/>
    <col min="7941" max="7941" width="17" style="242" customWidth="1"/>
    <col min="7942" max="7942" width="11.36328125" style="242" customWidth="1"/>
    <col min="7943" max="7943" width="9" style="242" customWidth="1"/>
    <col min="7944" max="7944" width="15" style="242" customWidth="1"/>
    <col min="7945" max="7945" width="17.90625" style="242" customWidth="1"/>
    <col min="7946" max="7946" width="18.36328125" style="242" customWidth="1"/>
    <col min="7947" max="7947" width="13" style="242" bestFit="1" customWidth="1"/>
    <col min="7948" max="7948" width="11.90625" style="242" bestFit="1" customWidth="1"/>
    <col min="7949" max="8192" width="10.6328125" style="242"/>
    <col min="8193" max="8193" width="8" style="242" customWidth="1"/>
    <col min="8194" max="8194" width="12.6328125" style="242" customWidth="1"/>
    <col min="8195" max="8195" width="8.36328125" style="242" customWidth="1"/>
    <col min="8196" max="8196" width="7.6328125" style="242" customWidth="1"/>
    <col min="8197" max="8197" width="17" style="242" customWidth="1"/>
    <col min="8198" max="8198" width="11.36328125" style="242" customWidth="1"/>
    <col min="8199" max="8199" width="9" style="242" customWidth="1"/>
    <col min="8200" max="8200" width="15" style="242" customWidth="1"/>
    <col min="8201" max="8201" width="17.90625" style="242" customWidth="1"/>
    <col min="8202" max="8202" width="18.36328125" style="242" customWidth="1"/>
    <col min="8203" max="8203" width="13" style="242" bestFit="1" customWidth="1"/>
    <col min="8204" max="8204" width="11.90625" style="242" bestFit="1" customWidth="1"/>
    <col min="8205" max="8448" width="10.6328125" style="242"/>
    <col min="8449" max="8449" width="8" style="242" customWidth="1"/>
    <col min="8450" max="8450" width="12.6328125" style="242" customWidth="1"/>
    <col min="8451" max="8451" width="8.36328125" style="242" customWidth="1"/>
    <col min="8452" max="8452" width="7.6328125" style="242" customWidth="1"/>
    <col min="8453" max="8453" width="17" style="242" customWidth="1"/>
    <col min="8454" max="8454" width="11.36328125" style="242" customWidth="1"/>
    <col min="8455" max="8455" width="9" style="242" customWidth="1"/>
    <col min="8456" max="8456" width="15" style="242" customWidth="1"/>
    <col min="8457" max="8457" width="17.90625" style="242" customWidth="1"/>
    <col min="8458" max="8458" width="18.36328125" style="242" customWidth="1"/>
    <col min="8459" max="8459" width="13" style="242" bestFit="1" customWidth="1"/>
    <col min="8460" max="8460" width="11.90625" style="242" bestFit="1" customWidth="1"/>
    <col min="8461" max="8704" width="10.6328125" style="242"/>
    <col min="8705" max="8705" width="8" style="242" customWidth="1"/>
    <col min="8706" max="8706" width="12.6328125" style="242" customWidth="1"/>
    <col min="8707" max="8707" width="8.36328125" style="242" customWidth="1"/>
    <col min="8708" max="8708" width="7.6328125" style="242" customWidth="1"/>
    <col min="8709" max="8709" width="17" style="242" customWidth="1"/>
    <col min="8710" max="8710" width="11.36328125" style="242" customWidth="1"/>
    <col min="8711" max="8711" width="9" style="242" customWidth="1"/>
    <col min="8712" max="8712" width="15" style="242" customWidth="1"/>
    <col min="8713" max="8713" width="17.90625" style="242" customWidth="1"/>
    <col min="8714" max="8714" width="18.36328125" style="242" customWidth="1"/>
    <col min="8715" max="8715" width="13" style="242" bestFit="1" customWidth="1"/>
    <col min="8716" max="8716" width="11.90625" style="242" bestFit="1" customWidth="1"/>
    <col min="8717" max="8960" width="10.6328125" style="242"/>
    <col min="8961" max="8961" width="8" style="242" customWidth="1"/>
    <col min="8962" max="8962" width="12.6328125" style="242" customWidth="1"/>
    <col min="8963" max="8963" width="8.36328125" style="242" customWidth="1"/>
    <col min="8964" max="8964" width="7.6328125" style="242" customWidth="1"/>
    <col min="8965" max="8965" width="17" style="242" customWidth="1"/>
    <col min="8966" max="8966" width="11.36328125" style="242" customWidth="1"/>
    <col min="8967" max="8967" width="9" style="242" customWidth="1"/>
    <col min="8968" max="8968" width="15" style="242" customWidth="1"/>
    <col min="8969" max="8969" width="17.90625" style="242" customWidth="1"/>
    <col min="8970" max="8970" width="18.36328125" style="242" customWidth="1"/>
    <col min="8971" max="8971" width="13" style="242" bestFit="1" customWidth="1"/>
    <col min="8972" max="8972" width="11.90625" style="242" bestFit="1" customWidth="1"/>
    <col min="8973" max="9216" width="10.6328125" style="242"/>
    <col min="9217" max="9217" width="8" style="242" customWidth="1"/>
    <col min="9218" max="9218" width="12.6328125" style="242" customWidth="1"/>
    <col min="9219" max="9219" width="8.36328125" style="242" customWidth="1"/>
    <col min="9220" max="9220" width="7.6328125" style="242" customWidth="1"/>
    <col min="9221" max="9221" width="17" style="242" customWidth="1"/>
    <col min="9222" max="9222" width="11.36328125" style="242" customWidth="1"/>
    <col min="9223" max="9223" width="9" style="242" customWidth="1"/>
    <col min="9224" max="9224" width="15" style="242" customWidth="1"/>
    <col min="9225" max="9225" width="17.90625" style="242" customWidth="1"/>
    <col min="9226" max="9226" width="18.36328125" style="242" customWidth="1"/>
    <col min="9227" max="9227" width="13" style="242" bestFit="1" customWidth="1"/>
    <col min="9228" max="9228" width="11.90625" style="242" bestFit="1" customWidth="1"/>
    <col min="9229" max="9472" width="10.6328125" style="242"/>
    <col min="9473" max="9473" width="8" style="242" customWidth="1"/>
    <col min="9474" max="9474" width="12.6328125" style="242" customWidth="1"/>
    <col min="9475" max="9475" width="8.36328125" style="242" customWidth="1"/>
    <col min="9476" max="9476" width="7.6328125" style="242" customWidth="1"/>
    <col min="9477" max="9477" width="17" style="242" customWidth="1"/>
    <col min="9478" max="9478" width="11.36328125" style="242" customWidth="1"/>
    <col min="9479" max="9479" width="9" style="242" customWidth="1"/>
    <col min="9480" max="9480" width="15" style="242" customWidth="1"/>
    <col min="9481" max="9481" width="17.90625" style="242" customWidth="1"/>
    <col min="9482" max="9482" width="18.36328125" style="242" customWidth="1"/>
    <col min="9483" max="9483" width="13" style="242" bestFit="1" customWidth="1"/>
    <col min="9484" max="9484" width="11.90625" style="242" bestFit="1" customWidth="1"/>
    <col min="9485" max="9728" width="10.6328125" style="242"/>
    <col min="9729" max="9729" width="8" style="242" customWidth="1"/>
    <col min="9730" max="9730" width="12.6328125" style="242" customWidth="1"/>
    <col min="9731" max="9731" width="8.36328125" style="242" customWidth="1"/>
    <col min="9732" max="9732" width="7.6328125" style="242" customWidth="1"/>
    <col min="9733" max="9733" width="17" style="242" customWidth="1"/>
    <col min="9734" max="9734" width="11.36328125" style="242" customWidth="1"/>
    <col min="9735" max="9735" width="9" style="242" customWidth="1"/>
    <col min="9736" max="9736" width="15" style="242" customWidth="1"/>
    <col min="9737" max="9737" width="17.90625" style="242" customWidth="1"/>
    <col min="9738" max="9738" width="18.36328125" style="242" customWidth="1"/>
    <col min="9739" max="9739" width="13" style="242" bestFit="1" customWidth="1"/>
    <col min="9740" max="9740" width="11.90625" style="242" bestFit="1" customWidth="1"/>
    <col min="9741" max="9984" width="10.6328125" style="242"/>
    <col min="9985" max="9985" width="8" style="242" customWidth="1"/>
    <col min="9986" max="9986" width="12.6328125" style="242" customWidth="1"/>
    <col min="9987" max="9987" width="8.36328125" style="242" customWidth="1"/>
    <col min="9988" max="9988" width="7.6328125" style="242" customWidth="1"/>
    <col min="9989" max="9989" width="17" style="242" customWidth="1"/>
    <col min="9990" max="9990" width="11.36328125" style="242" customWidth="1"/>
    <col min="9991" max="9991" width="9" style="242" customWidth="1"/>
    <col min="9992" max="9992" width="15" style="242" customWidth="1"/>
    <col min="9993" max="9993" width="17.90625" style="242" customWidth="1"/>
    <col min="9994" max="9994" width="18.36328125" style="242" customWidth="1"/>
    <col min="9995" max="9995" width="13" style="242" bestFit="1" customWidth="1"/>
    <col min="9996" max="9996" width="11.90625" style="242" bestFit="1" customWidth="1"/>
    <col min="9997" max="10240" width="10.6328125" style="242"/>
    <col min="10241" max="10241" width="8" style="242" customWidth="1"/>
    <col min="10242" max="10242" width="12.6328125" style="242" customWidth="1"/>
    <col min="10243" max="10243" width="8.36328125" style="242" customWidth="1"/>
    <col min="10244" max="10244" width="7.6328125" style="242" customWidth="1"/>
    <col min="10245" max="10245" width="17" style="242" customWidth="1"/>
    <col min="10246" max="10246" width="11.36328125" style="242" customWidth="1"/>
    <col min="10247" max="10247" width="9" style="242" customWidth="1"/>
    <col min="10248" max="10248" width="15" style="242" customWidth="1"/>
    <col min="10249" max="10249" width="17.90625" style="242" customWidth="1"/>
    <col min="10250" max="10250" width="18.36328125" style="242" customWidth="1"/>
    <col min="10251" max="10251" width="13" style="242" bestFit="1" customWidth="1"/>
    <col min="10252" max="10252" width="11.90625" style="242" bestFit="1" customWidth="1"/>
    <col min="10253" max="10496" width="10.6328125" style="242"/>
    <col min="10497" max="10497" width="8" style="242" customWidth="1"/>
    <col min="10498" max="10498" width="12.6328125" style="242" customWidth="1"/>
    <col min="10499" max="10499" width="8.36328125" style="242" customWidth="1"/>
    <col min="10500" max="10500" width="7.6328125" style="242" customWidth="1"/>
    <col min="10501" max="10501" width="17" style="242" customWidth="1"/>
    <col min="10502" max="10502" width="11.36328125" style="242" customWidth="1"/>
    <col min="10503" max="10503" width="9" style="242" customWidth="1"/>
    <col min="10504" max="10504" width="15" style="242" customWidth="1"/>
    <col min="10505" max="10505" width="17.90625" style="242" customWidth="1"/>
    <col min="10506" max="10506" width="18.36328125" style="242" customWidth="1"/>
    <col min="10507" max="10507" width="13" style="242" bestFit="1" customWidth="1"/>
    <col min="10508" max="10508" width="11.90625" style="242" bestFit="1" customWidth="1"/>
    <col min="10509" max="10752" width="10.6328125" style="242"/>
    <col min="10753" max="10753" width="8" style="242" customWidth="1"/>
    <col min="10754" max="10754" width="12.6328125" style="242" customWidth="1"/>
    <col min="10755" max="10755" width="8.36328125" style="242" customWidth="1"/>
    <col min="10756" max="10756" width="7.6328125" style="242" customWidth="1"/>
    <col min="10757" max="10757" width="17" style="242" customWidth="1"/>
    <col min="10758" max="10758" width="11.36328125" style="242" customWidth="1"/>
    <col min="10759" max="10759" width="9" style="242" customWidth="1"/>
    <col min="10760" max="10760" width="15" style="242" customWidth="1"/>
    <col min="10761" max="10761" width="17.90625" style="242" customWidth="1"/>
    <col min="10762" max="10762" width="18.36328125" style="242" customWidth="1"/>
    <col min="10763" max="10763" width="13" style="242" bestFit="1" customWidth="1"/>
    <col min="10764" max="10764" width="11.90625" style="242" bestFit="1" customWidth="1"/>
    <col min="10765" max="11008" width="10.6328125" style="242"/>
    <col min="11009" max="11009" width="8" style="242" customWidth="1"/>
    <col min="11010" max="11010" width="12.6328125" style="242" customWidth="1"/>
    <col min="11011" max="11011" width="8.36328125" style="242" customWidth="1"/>
    <col min="11012" max="11012" width="7.6328125" style="242" customWidth="1"/>
    <col min="11013" max="11013" width="17" style="242" customWidth="1"/>
    <col min="11014" max="11014" width="11.36328125" style="242" customWidth="1"/>
    <col min="11015" max="11015" width="9" style="242" customWidth="1"/>
    <col min="11016" max="11016" width="15" style="242" customWidth="1"/>
    <col min="11017" max="11017" width="17.90625" style="242" customWidth="1"/>
    <col min="11018" max="11018" width="18.36328125" style="242" customWidth="1"/>
    <col min="11019" max="11019" width="13" style="242" bestFit="1" customWidth="1"/>
    <col min="11020" max="11020" width="11.90625" style="242" bestFit="1" customWidth="1"/>
    <col min="11021" max="11264" width="10.6328125" style="242"/>
    <col min="11265" max="11265" width="8" style="242" customWidth="1"/>
    <col min="11266" max="11266" width="12.6328125" style="242" customWidth="1"/>
    <col min="11267" max="11267" width="8.36328125" style="242" customWidth="1"/>
    <col min="11268" max="11268" width="7.6328125" style="242" customWidth="1"/>
    <col min="11269" max="11269" width="17" style="242" customWidth="1"/>
    <col min="11270" max="11270" width="11.36328125" style="242" customWidth="1"/>
    <col min="11271" max="11271" width="9" style="242" customWidth="1"/>
    <col min="11272" max="11272" width="15" style="242" customWidth="1"/>
    <col min="11273" max="11273" width="17.90625" style="242" customWidth="1"/>
    <col min="11274" max="11274" width="18.36328125" style="242" customWidth="1"/>
    <col min="11275" max="11275" width="13" style="242" bestFit="1" customWidth="1"/>
    <col min="11276" max="11276" width="11.90625" style="242" bestFit="1" customWidth="1"/>
    <col min="11277" max="11520" width="10.6328125" style="242"/>
    <col min="11521" max="11521" width="8" style="242" customWidth="1"/>
    <col min="11522" max="11522" width="12.6328125" style="242" customWidth="1"/>
    <col min="11523" max="11523" width="8.36328125" style="242" customWidth="1"/>
    <col min="11524" max="11524" width="7.6328125" style="242" customWidth="1"/>
    <col min="11525" max="11525" width="17" style="242" customWidth="1"/>
    <col min="11526" max="11526" width="11.36328125" style="242" customWidth="1"/>
    <col min="11527" max="11527" width="9" style="242" customWidth="1"/>
    <col min="11528" max="11528" width="15" style="242" customWidth="1"/>
    <col min="11529" max="11529" width="17.90625" style="242" customWidth="1"/>
    <col min="11530" max="11530" width="18.36328125" style="242" customWidth="1"/>
    <col min="11531" max="11531" width="13" style="242" bestFit="1" customWidth="1"/>
    <col min="11532" max="11532" width="11.90625" style="242" bestFit="1" customWidth="1"/>
    <col min="11533" max="11776" width="10.6328125" style="242"/>
    <col min="11777" max="11777" width="8" style="242" customWidth="1"/>
    <col min="11778" max="11778" width="12.6328125" style="242" customWidth="1"/>
    <col min="11779" max="11779" width="8.36328125" style="242" customWidth="1"/>
    <col min="11780" max="11780" width="7.6328125" style="242" customWidth="1"/>
    <col min="11781" max="11781" width="17" style="242" customWidth="1"/>
    <col min="11782" max="11782" width="11.36328125" style="242" customWidth="1"/>
    <col min="11783" max="11783" width="9" style="242" customWidth="1"/>
    <col min="11784" max="11784" width="15" style="242" customWidth="1"/>
    <col min="11785" max="11785" width="17.90625" style="242" customWidth="1"/>
    <col min="11786" max="11786" width="18.36328125" style="242" customWidth="1"/>
    <col min="11787" max="11787" width="13" style="242" bestFit="1" customWidth="1"/>
    <col min="11788" max="11788" width="11.90625" style="242" bestFit="1" customWidth="1"/>
    <col min="11789" max="12032" width="10.6328125" style="242"/>
    <col min="12033" max="12033" width="8" style="242" customWidth="1"/>
    <col min="12034" max="12034" width="12.6328125" style="242" customWidth="1"/>
    <col min="12035" max="12035" width="8.36328125" style="242" customWidth="1"/>
    <col min="12036" max="12036" width="7.6328125" style="242" customWidth="1"/>
    <col min="12037" max="12037" width="17" style="242" customWidth="1"/>
    <col min="12038" max="12038" width="11.36328125" style="242" customWidth="1"/>
    <col min="12039" max="12039" width="9" style="242" customWidth="1"/>
    <col min="12040" max="12040" width="15" style="242" customWidth="1"/>
    <col min="12041" max="12041" width="17.90625" style="242" customWidth="1"/>
    <col min="12042" max="12042" width="18.36328125" style="242" customWidth="1"/>
    <col min="12043" max="12043" width="13" style="242" bestFit="1" customWidth="1"/>
    <col min="12044" max="12044" width="11.90625" style="242" bestFit="1" customWidth="1"/>
    <col min="12045" max="12288" width="10.6328125" style="242"/>
    <col min="12289" max="12289" width="8" style="242" customWidth="1"/>
    <col min="12290" max="12290" width="12.6328125" style="242" customWidth="1"/>
    <col min="12291" max="12291" width="8.36328125" style="242" customWidth="1"/>
    <col min="12292" max="12292" width="7.6328125" style="242" customWidth="1"/>
    <col min="12293" max="12293" width="17" style="242" customWidth="1"/>
    <col min="12294" max="12294" width="11.36328125" style="242" customWidth="1"/>
    <col min="12295" max="12295" width="9" style="242" customWidth="1"/>
    <col min="12296" max="12296" width="15" style="242" customWidth="1"/>
    <col min="12297" max="12297" width="17.90625" style="242" customWidth="1"/>
    <col min="12298" max="12298" width="18.36328125" style="242" customWidth="1"/>
    <col min="12299" max="12299" width="13" style="242" bestFit="1" customWidth="1"/>
    <col min="12300" max="12300" width="11.90625" style="242" bestFit="1" customWidth="1"/>
    <col min="12301" max="12544" width="10.6328125" style="242"/>
    <col min="12545" max="12545" width="8" style="242" customWidth="1"/>
    <col min="12546" max="12546" width="12.6328125" style="242" customWidth="1"/>
    <col min="12547" max="12547" width="8.36328125" style="242" customWidth="1"/>
    <col min="12548" max="12548" width="7.6328125" style="242" customWidth="1"/>
    <col min="12549" max="12549" width="17" style="242" customWidth="1"/>
    <col min="12550" max="12550" width="11.36328125" style="242" customWidth="1"/>
    <col min="12551" max="12551" width="9" style="242" customWidth="1"/>
    <col min="12552" max="12552" width="15" style="242" customWidth="1"/>
    <col min="12553" max="12553" width="17.90625" style="242" customWidth="1"/>
    <col min="12554" max="12554" width="18.36328125" style="242" customWidth="1"/>
    <col min="12555" max="12555" width="13" style="242" bestFit="1" customWidth="1"/>
    <col min="12556" max="12556" width="11.90625" style="242" bestFit="1" customWidth="1"/>
    <col min="12557" max="12800" width="10.6328125" style="242"/>
    <col min="12801" max="12801" width="8" style="242" customWidth="1"/>
    <col min="12802" max="12802" width="12.6328125" style="242" customWidth="1"/>
    <col min="12803" max="12803" width="8.36328125" style="242" customWidth="1"/>
    <col min="12804" max="12804" width="7.6328125" style="242" customWidth="1"/>
    <col min="12805" max="12805" width="17" style="242" customWidth="1"/>
    <col min="12806" max="12806" width="11.36328125" style="242" customWidth="1"/>
    <col min="12807" max="12807" width="9" style="242" customWidth="1"/>
    <col min="12808" max="12808" width="15" style="242" customWidth="1"/>
    <col min="12809" max="12809" width="17.90625" style="242" customWidth="1"/>
    <col min="12810" max="12810" width="18.36328125" style="242" customWidth="1"/>
    <col min="12811" max="12811" width="13" style="242" bestFit="1" customWidth="1"/>
    <col min="12812" max="12812" width="11.90625" style="242" bestFit="1" customWidth="1"/>
    <col min="12813" max="13056" width="10.6328125" style="242"/>
    <col min="13057" max="13057" width="8" style="242" customWidth="1"/>
    <col min="13058" max="13058" width="12.6328125" style="242" customWidth="1"/>
    <col min="13059" max="13059" width="8.36328125" style="242" customWidth="1"/>
    <col min="13060" max="13060" width="7.6328125" style="242" customWidth="1"/>
    <col min="13061" max="13061" width="17" style="242" customWidth="1"/>
    <col min="13062" max="13062" width="11.36328125" style="242" customWidth="1"/>
    <col min="13063" max="13063" width="9" style="242" customWidth="1"/>
    <col min="13064" max="13064" width="15" style="242" customWidth="1"/>
    <col min="13065" max="13065" width="17.90625" style="242" customWidth="1"/>
    <col min="13066" max="13066" width="18.36328125" style="242" customWidth="1"/>
    <col min="13067" max="13067" width="13" style="242" bestFit="1" customWidth="1"/>
    <col min="13068" max="13068" width="11.90625" style="242" bestFit="1" customWidth="1"/>
    <col min="13069" max="13312" width="10.6328125" style="242"/>
    <col min="13313" max="13313" width="8" style="242" customWidth="1"/>
    <col min="13314" max="13314" width="12.6328125" style="242" customWidth="1"/>
    <col min="13315" max="13315" width="8.36328125" style="242" customWidth="1"/>
    <col min="13316" max="13316" width="7.6328125" style="242" customWidth="1"/>
    <col min="13317" max="13317" width="17" style="242" customWidth="1"/>
    <col min="13318" max="13318" width="11.36328125" style="242" customWidth="1"/>
    <col min="13319" max="13319" width="9" style="242" customWidth="1"/>
    <col min="13320" max="13320" width="15" style="242" customWidth="1"/>
    <col min="13321" max="13321" width="17.90625" style="242" customWidth="1"/>
    <col min="13322" max="13322" width="18.36328125" style="242" customWidth="1"/>
    <col min="13323" max="13323" width="13" style="242" bestFit="1" customWidth="1"/>
    <col min="13324" max="13324" width="11.90625" style="242" bestFit="1" customWidth="1"/>
    <col min="13325" max="13568" width="10.6328125" style="242"/>
    <col min="13569" max="13569" width="8" style="242" customWidth="1"/>
    <col min="13570" max="13570" width="12.6328125" style="242" customWidth="1"/>
    <col min="13571" max="13571" width="8.36328125" style="242" customWidth="1"/>
    <col min="13572" max="13572" width="7.6328125" style="242" customWidth="1"/>
    <col min="13573" max="13573" width="17" style="242" customWidth="1"/>
    <col min="13574" max="13574" width="11.36328125" style="242" customWidth="1"/>
    <col min="13575" max="13575" width="9" style="242" customWidth="1"/>
    <col min="13576" max="13576" width="15" style="242" customWidth="1"/>
    <col min="13577" max="13577" width="17.90625" style="242" customWidth="1"/>
    <col min="13578" max="13578" width="18.36328125" style="242" customWidth="1"/>
    <col min="13579" max="13579" width="13" style="242" bestFit="1" customWidth="1"/>
    <col min="13580" max="13580" width="11.90625" style="242" bestFit="1" customWidth="1"/>
    <col min="13581" max="13824" width="10.6328125" style="242"/>
    <col min="13825" max="13825" width="8" style="242" customWidth="1"/>
    <col min="13826" max="13826" width="12.6328125" style="242" customWidth="1"/>
    <col min="13827" max="13827" width="8.36328125" style="242" customWidth="1"/>
    <col min="13828" max="13828" width="7.6328125" style="242" customWidth="1"/>
    <col min="13829" max="13829" width="17" style="242" customWidth="1"/>
    <col min="13830" max="13830" width="11.36328125" style="242" customWidth="1"/>
    <col min="13831" max="13831" width="9" style="242" customWidth="1"/>
    <col min="13832" max="13832" width="15" style="242" customWidth="1"/>
    <col min="13833" max="13833" width="17.90625" style="242" customWidth="1"/>
    <col min="13834" max="13834" width="18.36328125" style="242" customWidth="1"/>
    <col min="13835" max="13835" width="13" style="242" bestFit="1" customWidth="1"/>
    <col min="13836" max="13836" width="11.90625" style="242" bestFit="1" customWidth="1"/>
    <col min="13837" max="14080" width="10.6328125" style="242"/>
    <col min="14081" max="14081" width="8" style="242" customWidth="1"/>
    <col min="14082" max="14082" width="12.6328125" style="242" customWidth="1"/>
    <col min="14083" max="14083" width="8.36328125" style="242" customWidth="1"/>
    <col min="14084" max="14084" width="7.6328125" style="242" customWidth="1"/>
    <col min="14085" max="14085" width="17" style="242" customWidth="1"/>
    <col min="14086" max="14086" width="11.36328125" style="242" customWidth="1"/>
    <col min="14087" max="14087" width="9" style="242" customWidth="1"/>
    <col min="14088" max="14088" width="15" style="242" customWidth="1"/>
    <col min="14089" max="14089" width="17.90625" style="242" customWidth="1"/>
    <col min="14090" max="14090" width="18.36328125" style="242" customWidth="1"/>
    <col min="14091" max="14091" width="13" style="242" bestFit="1" customWidth="1"/>
    <col min="14092" max="14092" width="11.90625" style="242" bestFit="1" customWidth="1"/>
    <col min="14093" max="14336" width="10.6328125" style="242"/>
    <col min="14337" max="14337" width="8" style="242" customWidth="1"/>
    <col min="14338" max="14338" width="12.6328125" style="242" customWidth="1"/>
    <col min="14339" max="14339" width="8.36328125" style="242" customWidth="1"/>
    <col min="14340" max="14340" width="7.6328125" style="242" customWidth="1"/>
    <col min="14341" max="14341" width="17" style="242" customWidth="1"/>
    <col min="14342" max="14342" width="11.36328125" style="242" customWidth="1"/>
    <col min="14343" max="14343" width="9" style="242" customWidth="1"/>
    <col min="14344" max="14344" width="15" style="242" customWidth="1"/>
    <col min="14345" max="14345" width="17.90625" style="242" customWidth="1"/>
    <col min="14346" max="14346" width="18.36328125" style="242" customWidth="1"/>
    <col min="14347" max="14347" width="13" style="242" bestFit="1" customWidth="1"/>
    <col min="14348" max="14348" width="11.90625" style="242" bestFit="1" customWidth="1"/>
    <col min="14349" max="14592" width="10.6328125" style="242"/>
    <col min="14593" max="14593" width="8" style="242" customWidth="1"/>
    <col min="14594" max="14594" width="12.6328125" style="242" customWidth="1"/>
    <col min="14595" max="14595" width="8.36328125" style="242" customWidth="1"/>
    <col min="14596" max="14596" width="7.6328125" style="242" customWidth="1"/>
    <col min="14597" max="14597" width="17" style="242" customWidth="1"/>
    <col min="14598" max="14598" width="11.36328125" style="242" customWidth="1"/>
    <col min="14599" max="14599" width="9" style="242" customWidth="1"/>
    <col min="14600" max="14600" width="15" style="242" customWidth="1"/>
    <col min="14601" max="14601" width="17.90625" style="242" customWidth="1"/>
    <col min="14602" max="14602" width="18.36328125" style="242" customWidth="1"/>
    <col min="14603" max="14603" width="13" style="242" bestFit="1" customWidth="1"/>
    <col min="14604" max="14604" width="11.90625" style="242" bestFit="1" customWidth="1"/>
    <col min="14605" max="14848" width="10.6328125" style="242"/>
    <col min="14849" max="14849" width="8" style="242" customWidth="1"/>
    <col min="14850" max="14850" width="12.6328125" style="242" customWidth="1"/>
    <col min="14851" max="14851" width="8.36328125" style="242" customWidth="1"/>
    <col min="14852" max="14852" width="7.6328125" style="242" customWidth="1"/>
    <col min="14853" max="14853" width="17" style="242" customWidth="1"/>
    <col min="14854" max="14854" width="11.36328125" style="242" customWidth="1"/>
    <col min="14855" max="14855" width="9" style="242" customWidth="1"/>
    <col min="14856" max="14856" width="15" style="242" customWidth="1"/>
    <col min="14857" max="14857" width="17.90625" style="242" customWidth="1"/>
    <col min="14858" max="14858" width="18.36328125" style="242" customWidth="1"/>
    <col min="14859" max="14859" width="13" style="242" bestFit="1" customWidth="1"/>
    <col min="14860" max="14860" width="11.90625" style="242" bestFit="1" customWidth="1"/>
    <col min="14861" max="15104" width="10.6328125" style="242"/>
    <col min="15105" max="15105" width="8" style="242" customWidth="1"/>
    <col min="15106" max="15106" width="12.6328125" style="242" customWidth="1"/>
    <col min="15107" max="15107" width="8.36328125" style="242" customWidth="1"/>
    <col min="15108" max="15108" width="7.6328125" style="242" customWidth="1"/>
    <col min="15109" max="15109" width="17" style="242" customWidth="1"/>
    <col min="15110" max="15110" width="11.36328125" style="242" customWidth="1"/>
    <col min="15111" max="15111" width="9" style="242" customWidth="1"/>
    <col min="15112" max="15112" width="15" style="242" customWidth="1"/>
    <col min="15113" max="15113" width="17.90625" style="242" customWidth="1"/>
    <col min="15114" max="15114" width="18.36328125" style="242" customWidth="1"/>
    <col min="15115" max="15115" width="13" style="242" bestFit="1" customWidth="1"/>
    <col min="15116" max="15116" width="11.90625" style="242" bestFit="1" customWidth="1"/>
    <col min="15117" max="15360" width="10.6328125" style="242"/>
    <col min="15361" max="15361" width="8" style="242" customWidth="1"/>
    <col min="15362" max="15362" width="12.6328125" style="242" customWidth="1"/>
    <col min="15363" max="15363" width="8.36328125" style="242" customWidth="1"/>
    <col min="15364" max="15364" width="7.6328125" style="242" customWidth="1"/>
    <col min="15365" max="15365" width="17" style="242" customWidth="1"/>
    <col min="15366" max="15366" width="11.36328125" style="242" customWidth="1"/>
    <col min="15367" max="15367" width="9" style="242" customWidth="1"/>
    <col min="15368" max="15368" width="15" style="242" customWidth="1"/>
    <col min="15369" max="15369" width="17.90625" style="242" customWidth="1"/>
    <col min="15370" max="15370" width="18.36328125" style="242" customWidth="1"/>
    <col min="15371" max="15371" width="13" style="242" bestFit="1" customWidth="1"/>
    <col min="15372" max="15372" width="11.90625" style="242" bestFit="1" customWidth="1"/>
    <col min="15373" max="15616" width="10.6328125" style="242"/>
    <col min="15617" max="15617" width="8" style="242" customWidth="1"/>
    <col min="15618" max="15618" width="12.6328125" style="242" customWidth="1"/>
    <col min="15619" max="15619" width="8.36328125" style="242" customWidth="1"/>
    <col min="15620" max="15620" width="7.6328125" style="242" customWidth="1"/>
    <col min="15621" max="15621" width="17" style="242" customWidth="1"/>
    <col min="15622" max="15622" width="11.36328125" style="242" customWidth="1"/>
    <col min="15623" max="15623" width="9" style="242" customWidth="1"/>
    <col min="15624" max="15624" width="15" style="242" customWidth="1"/>
    <col min="15625" max="15625" width="17.90625" style="242" customWidth="1"/>
    <col min="15626" max="15626" width="18.36328125" style="242" customWidth="1"/>
    <col min="15627" max="15627" width="13" style="242" bestFit="1" customWidth="1"/>
    <col min="15628" max="15628" width="11.90625" style="242" bestFit="1" customWidth="1"/>
    <col min="15629" max="15872" width="10.6328125" style="242"/>
    <col min="15873" max="15873" width="8" style="242" customWidth="1"/>
    <col min="15874" max="15874" width="12.6328125" style="242" customWidth="1"/>
    <col min="15875" max="15875" width="8.36328125" style="242" customWidth="1"/>
    <col min="15876" max="15876" width="7.6328125" style="242" customWidth="1"/>
    <col min="15877" max="15877" width="17" style="242" customWidth="1"/>
    <col min="15878" max="15878" width="11.36328125" style="242" customWidth="1"/>
    <col min="15879" max="15879" width="9" style="242" customWidth="1"/>
    <col min="15880" max="15880" width="15" style="242" customWidth="1"/>
    <col min="15881" max="15881" width="17.90625" style="242" customWidth="1"/>
    <col min="15882" max="15882" width="18.36328125" style="242" customWidth="1"/>
    <col min="15883" max="15883" width="13" style="242" bestFit="1" customWidth="1"/>
    <col min="15884" max="15884" width="11.90625" style="242" bestFit="1" customWidth="1"/>
    <col min="15885" max="16128" width="10.6328125" style="242"/>
    <col min="16129" max="16129" width="8" style="242" customWidth="1"/>
    <col min="16130" max="16130" width="12.6328125" style="242" customWidth="1"/>
    <col min="16131" max="16131" width="8.36328125" style="242" customWidth="1"/>
    <col min="16132" max="16132" width="7.6328125" style="242" customWidth="1"/>
    <col min="16133" max="16133" width="17" style="242" customWidth="1"/>
    <col min="16134" max="16134" width="11.36328125" style="242" customWidth="1"/>
    <col min="16135" max="16135" width="9" style="242" customWidth="1"/>
    <col min="16136" max="16136" width="15" style="242" customWidth="1"/>
    <col min="16137" max="16137" width="17.90625" style="242" customWidth="1"/>
    <col min="16138" max="16138" width="18.36328125" style="242" customWidth="1"/>
    <col min="16139" max="16139" width="13" style="242" bestFit="1" customWidth="1"/>
    <col min="16140" max="16140" width="11.90625" style="242" bestFit="1" customWidth="1"/>
    <col min="16141" max="16384" width="10.6328125" style="242"/>
  </cols>
  <sheetData>
    <row r="1" spans="1:11">
      <c r="H1" s="324" t="s">
        <v>222</v>
      </c>
      <c r="I1" s="325"/>
    </row>
    <row r="2" spans="1:11">
      <c r="A2" s="326" t="s">
        <v>223</v>
      </c>
      <c r="B2" s="327"/>
      <c r="C2" s="327"/>
      <c r="D2" s="327"/>
      <c r="E2" s="327"/>
      <c r="F2" s="327"/>
      <c r="G2" s="327"/>
      <c r="H2" s="327"/>
      <c r="I2" s="327"/>
    </row>
    <row r="3" spans="1:11">
      <c r="A3" s="243" t="s">
        <v>233</v>
      </c>
      <c r="B3" s="244"/>
      <c r="C3" s="244"/>
      <c r="D3" s="244"/>
      <c r="E3" s="244"/>
      <c r="F3" s="244"/>
      <c r="G3" s="244"/>
      <c r="H3" s="244"/>
      <c r="I3" s="244"/>
    </row>
    <row r="4" spans="1:11">
      <c r="A4" s="245" t="s">
        <v>224</v>
      </c>
      <c r="B4" s="245"/>
      <c r="C4" s="245"/>
      <c r="D4" s="245"/>
      <c r="E4" s="245"/>
      <c r="F4" s="245"/>
      <c r="G4" s="245"/>
      <c r="H4" s="245"/>
      <c r="I4" s="245"/>
    </row>
    <row r="5" spans="1:11">
      <c r="A5" s="245" t="s">
        <v>3</v>
      </c>
      <c r="B5" s="245"/>
      <c r="C5" s="245"/>
      <c r="D5" s="245"/>
      <c r="E5" s="245"/>
      <c r="F5" s="245"/>
      <c r="G5" s="245"/>
      <c r="H5" s="245"/>
      <c r="I5" s="245"/>
    </row>
    <row r="6" spans="1:11">
      <c r="A6" s="245" t="s">
        <v>225</v>
      </c>
      <c r="B6" s="245"/>
      <c r="C6" s="245"/>
      <c r="D6" s="245"/>
      <c r="E6" s="245"/>
      <c r="F6" s="245"/>
      <c r="G6" s="245"/>
      <c r="H6" s="245"/>
      <c r="I6" s="245"/>
    </row>
    <row r="7" spans="1:11">
      <c r="A7" s="246" t="s">
        <v>226</v>
      </c>
      <c r="B7" s="246"/>
      <c r="C7" s="247"/>
      <c r="D7" s="245"/>
      <c r="E7" s="245"/>
      <c r="F7" s="248"/>
      <c r="G7" s="245"/>
      <c r="H7" s="245"/>
      <c r="I7" s="245"/>
    </row>
    <row r="8" spans="1:11">
      <c r="A8" s="249" t="s">
        <v>227</v>
      </c>
      <c r="B8" s="250"/>
      <c r="C8" s="251" t="s">
        <v>228</v>
      </c>
      <c r="D8" s="250"/>
      <c r="E8" s="252"/>
      <c r="F8" s="250"/>
      <c r="G8" s="253" t="s">
        <v>249</v>
      </c>
      <c r="H8" s="250"/>
      <c r="I8" s="250"/>
      <c r="J8" s="254"/>
    </row>
    <row r="9" spans="1:11" ht="21" thickBot="1">
      <c r="A9" s="255"/>
      <c r="B9" s="255"/>
      <c r="C9" s="255"/>
      <c r="E9" s="256"/>
    </row>
    <row r="10" spans="1:11">
      <c r="A10" s="328" t="s">
        <v>6</v>
      </c>
      <c r="B10" s="330" t="s">
        <v>7</v>
      </c>
      <c r="C10" s="331"/>
      <c r="D10" s="331"/>
      <c r="E10" s="331"/>
      <c r="F10" s="332"/>
      <c r="G10" s="336" t="s">
        <v>213</v>
      </c>
      <c r="H10" s="337"/>
      <c r="I10" s="257" t="s">
        <v>13</v>
      </c>
    </row>
    <row r="11" spans="1:11" ht="21" thickBot="1">
      <c r="A11" s="329"/>
      <c r="B11" s="333"/>
      <c r="C11" s="334"/>
      <c r="D11" s="334"/>
      <c r="E11" s="334"/>
      <c r="F11" s="335"/>
      <c r="G11" s="338" t="s">
        <v>146</v>
      </c>
      <c r="H11" s="339"/>
      <c r="I11" s="258"/>
    </row>
    <row r="12" spans="1:11">
      <c r="A12" s="259">
        <v>1</v>
      </c>
      <c r="B12" s="260" t="str">
        <f>'[115]แบบสรุป ปร5(ก)'!B13</f>
        <v>กลุ่มงาน/งานอาคาร</v>
      </c>
      <c r="C12" s="261"/>
      <c r="D12" s="261"/>
      <c r="E12" s="262"/>
      <c r="F12" s="263"/>
      <c r="G12" s="340">
        <f>+ปร.5!R16</f>
        <v>9517834.6199999992</v>
      </c>
      <c r="H12" s="341"/>
      <c r="I12" s="264"/>
      <c r="K12" s="265"/>
    </row>
    <row r="13" spans="1:11">
      <c r="A13" s="266">
        <v>2</v>
      </c>
      <c r="B13" s="267" t="s">
        <v>229</v>
      </c>
      <c r="C13" s="268"/>
      <c r="D13" s="268"/>
      <c r="E13" s="269"/>
      <c r="F13" s="270"/>
      <c r="G13" s="342">
        <v>99403</v>
      </c>
      <c r="H13" s="343"/>
      <c r="I13" s="271"/>
      <c r="K13" s="272"/>
    </row>
    <row r="14" spans="1:11">
      <c r="A14" s="266"/>
      <c r="B14" s="267"/>
      <c r="C14" s="268"/>
      <c r="D14" s="268"/>
      <c r="E14" s="269"/>
      <c r="F14" s="270"/>
      <c r="G14" s="344"/>
      <c r="H14" s="345"/>
      <c r="I14" s="271"/>
    </row>
    <row r="15" spans="1:11">
      <c r="A15" s="275"/>
      <c r="B15" s="267"/>
      <c r="C15" s="268"/>
      <c r="D15" s="268"/>
      <c r="E15" s="269"/>
      <c r="F15" s="270"/>
      <c r="G15" s="273"/>
      <c r="H15" s="274"/>
      <c r="I15" s="271"/>
    </row>
    <row r="16" spans="1:11">
      <c r="A16" s="276"/>
      <c r="B16" s="267"/>
      <c r="C16" s="268"/>
      <c r="D16" s="268"/>
      <c r="E16" s="269"/>
      <c r="F16" s="270"/>
      <c r="G16" s="277"/>
      <c r="H16" s="270"/>
      <c r="I16" s="271"/>
      <c r="K16" s="278"/>
    </row>
    <row r="17" spans="1:12">
      <c r="A17" s="276"/>
      <c r="B17" s="267"/>
      <c r="C17" s="268"/>
      <c r="D17" s="279"/>
      <c r="E17" s="269"/>
      <c r="F17" s="270"/>
      <c r="G17" s="277"/>
      <c r="H17" s="270"/>
      <c r="I17" s="271"/>
    </row>
    <row r="18" spans="1:12">
      <c r="A18" s="276"/>
      <c r="B18" s="267"/>
      <c r="C18" s="268"/>
      <c r="D18" s="279"/>
      <c r="E18" s="269"/>
      <c r="F18" s="270"/>
      <c r="G18" s="277"/>
      <c r="H18" s="270"/>
      <c r="I18" s="271"/>
    </row>
    <row r="19" spans="1:12">
      <c r="A19" s="276"/>
      <c r="B19" s="267"/>
      <c r="C19" s="268"/>
      <c r="D19" s="279"/>
      <c r="E19" s="269"/>
      <c r="F19" s="270"/>
      <c r="G19" s="277"/>
      <c r="H19" s="270"/>
      <c r="I19" s="271"/>
    </row>
    <row r="20" spans="1:12">
      <c r="A20" s="276"/>
      <c r="B20" s="267"/>
      <c r="C20" s="268"/>
      <c r="D20" s="279"/>
      <c r="E20" s="269"/>
      <c r="F20" s="270"/>
      <c r="G20" s="277"/>
      <c r="H20" s="270"/>
      <c r="I20" s="271"/>
    </row>
    <row r="21" spans="1:12">
      <c r="A21" s="275"/>
      <c r="B21" s="267"/>
      <c r="C21" s="268"/>
      <c r="D21" s="268"/>
      <c r="E21" s="268"/>
      <c r="F21" s="280"/>
      <c r="G21" s="281"/>
      <c r="H21" s="282"/>
      <c r="I21" s="271"/>
    </row>
    <row r="22" spans="1:12">
      <c r="A22" s="276"/>
      <c r="G22" s="283"/>
      <c r="H22" s="284"/>
      <c r="I22" s="271"/>
    </row>
    <row r="23" spans="1:12" ht="21" thickBot="1">
      <c r="A23" s="276"/>
      <c r="B23" s="346" t="s">
        <v>124</v>
      </c>
      <c r="C23" s="347"/>
      <c r="D23" s="347"/>
      <c r="E23" s="347"/>
      <c r="F23" s="348"/>
      <c r="G23" s="349">
        <f>SUM(G12:H22)</f>
        <v>9617237.6199999992</v>
      </c>
      <c r="H23" s="350"/>
      <c r="I23" s="285"/>
      <c r="J23" s="286">
        <v>9500000</v>
      </c>
      <c r="K23" s="272"/>
      <c r="L23" s="286"/>
    </row>
    <row r="24" spans="1:12" ht="21.5" thickTop="1" thickBot="1">
      <c r="A24" s="287"/>
      <c r="B24" s="321" t="str">
        <f>+"( "&amp;BAHTTEXT(G23)&amp;" )"</f>
        <v>( เก้าล้านหกแสนหนึ่งหมื่นเจ็ดพันสองร้อยสามสิบเจ็ดบาทหกสิบสองสตางค์ )</v>
      </c>
      <c r="C24" s="322"/>
      <c r="D24" s="322"/>
      <c r="E24" s="322"/>
      <c r="F24" s="323"/>
      <c r="G24" s="288"/>
      <c r="H24" s="289"/>
      <c r="I24" s="290"/>
      <c r="J24" s="286"/>
      <c r="K24" s="286"/>
    </row>
    <row r="25" spans="1:12">
      <c r="B25" s="298"/>
      <c r="C25" s="298"/>
      <c r="D25" s="298"/>
      <c r="E25" s="298"/>
      <c r="F25" s="298"/>
      <c r="G25" s="299"/>
      <c r="H25" s="291"/>
      <c r="J25" s="286"/>
      <c r="K25" s="286"/>
    </row>
    <row r="26" spans="1:12">
      <c r="A26" s="299"/>
      <c r="B26" s="305"/>
      <c r="D26" s="306"/>
      <c r="E26" s="306"/>
      <c r="F26" s="306"/>
      <c r="G26" s="306"/>
      <c r="H26" s="306"/>
      <c r="I26" s="306"/>
      <c r="J26" s="286"/>
    </row>
    <row r="27" spans="1:12">
      <c r="A27" s="298"/>
      <c r="C27" s="307"/>
      <c r="D27" s="308"/>
      <c r="E27" s="308"/>
      <c r="F27" s="308"/>
      <c r="G27" s="308"/>
      <c r="H27" s="307"/>
      <c r="I27" s="308"/>
    </row>
    <row r="28" spans="1:12">
      <c r="C28" s="309"/>
      <c r="D28" s="309"/>
      <c r="E28" s="309"/>
      <c r="F28" s="309"/>
      <c r="G28" s="309"/>
      <c r="H28" s="309"/>
      <c r="I28" s="309"/>
    </row>
    <row r="29" spans="1:12" ht="24" customHeight="1">
      <c r="A29" s="300"/>
      <c r="C29" s="310"/>
      <c r="D29" s="310"/>
      <c r="E29" s="311"/>
      <c r="F29" s="311"/>
      <c r="G29" s="311"/>
      <c r="H29" s="311"/>
      <c r="I29" s="310"/>
    </row>
    <row r="30" spans="1:12" ht="24" customHeight="1">
      <c r="A30" s="301"/>
      <c r="C30" s="293"/>
      <c r="E30" s="298"/>
    </row>
    <row r="31" spans="1:12">
      <c r="C31" s="308"/>
      <c r="D31" s="312"/>
      <c r="E31" s="312"/>
      <c r="F31" s="308"/>
      <c r="G31" s="308"/>
      <c r="H31" s="308"/>
      <c r="I31" s="308"/>
    </row>
    <row r="32" spans="1:12">
      <c r="C32" s="313"/>
      <c r="E32" s="313"/>
      <c r="F32" s="308"/>
      <c r="G32" s="307"/>
      <c r="H32" s="307"/>
      <c r="I32" s="307"/>
    </row>
    <row r="33" spans="1:9">
      <c r="A33" s="307"/>
      <c r="D33" s="308"/>
      <c r="E33" s="312"/>
      <c r="F33" s="308"/>
      <c r="G33" s="308"/>
      <c r="H33" s="308"/>
      <c r="I33" s="308"/>
    </row>
    <row r="34" spans="1:9" ht="24" customHeight="1">
      <c r="A34" s="301"/>
      <c r="C34" s="293"/>
      <c r="E34" s="298"/>
    </row>
    <row r="35" spans="1:9">
      <c r="C35" s="308"/>
      <c r="D35" s="312"/>
      <c r="E35" s="312"/>
      <c r="F35" s="308"/>
      <c r="G35" s="308"/>
      <c r="H35" s="308"/>
      <c r="I35" s="308"/>
    </row>
    <row r="36" spans="1:9">
      <c r="C36" s="313"/>
      <c r="E36" s="313"/>
      <c r="F36" s="308"/>
      <c r="G36" s="307"/>
      <c r="H36" s="307"/>
      <c r="I36" s="307"/>
    </row>
    <row r="37" spans="1:9">
      <c r="A37" s="319"/>
      <c r="B37" s="319"/>
      <c r="C37" s="319"/>
      <c r="D37" s="319"/>
      <c r="E37" s="292"/>
      <c r="F37" s="319"/>
      <c r="G37" s="319"/>
      <c r="H37" s="319"/>
      <c r="I37" s="319"/>
    </row>
    <row r="38" spans="1:9">
      <c r="B38" s="320"/>
      <c r="C38" s="320"/>
      <c r="D38" s="292"/>
      <c r="E38" s="292"/>
      <c r="F38" s="292"/>
      <c r="G38" s="320"/>
      <c r="H38" s="320"/>
      <c r="I38" s="292"/>
    </row>
    <row r="39" spans="1:9">
      <c r="B39" s="299"/>
      <c r="C39" s="299"/>
      <c r="D39" s="299"/>
      <c r="E39" s="294"/>
      <c r="F39" s="294"/>
    </row>
    <row r="40" spans="1:9">
      <c r="B40" s="298"/>
      <c r="C40" s="298"/>
      <c r="D40" s="298"/>
      <c r="E40" s="318"/>
      <c r="F40" s="318"/>
      <c r="G40" s="318"/>
      <c r="H40" s="318"/>
    </row>
    <row r="41" spans="1:9">
      <c r="B41" s="298"/>
      <c r="C41" s="298"/>
      <c r="D41" s="298"/>
      <c r="E41" s="298"/>
      <c r="F41" s="298"/>
      <c r="G41" s="299"/>
      <c r="H41" s="299"/>
    </row>
    <row r="42" spans="1:9">
      <c r="B42" s="298"/>
      <c r="C42" s="298"/>
      <c r="D42" s="298"/>
      <c r="E42" s="318"/>
      <c r="F42" s="318"/>
      <c r="G42" s="318"/>
      <c r="H42" s="318"/>
    </row>
    <row r="43" spans="1:9">
      <c r="B43" s="298"/>
      <c r="C43" s="298"/>
      <c r="D43" s="298"/>
      <c r="E43" s="318"/>
      <c r="F43" s="318"/>
      <c r="G43" s="318"/>
      <c r="H43" s="318"/>
    </row>
    <row r="44" spans="1:9">
      <c r="E44" s="293"/>
      <c r="F44" s="293"/>
      <c r="G44" s="293"/>
      <c r="H44" s="293"/>
    </row>
    <row r="45" spans="1:9">
      <c r="E45" s="318"/>
      <c r="F45" s="318"/>
      <c r="G45" s="318"/>
      <c r="H45" s="318"/>
    </row>
    <row r="46" spans="1:9">
      <c r="B46" s="293"/>
      <c r="C46" s="293"/>
      <c r="D46" s="293"/>
      <c r="E46" s="318"/>
      <c r="F46" s="318"/>
      <c r="G46" s="318"/>
      <c r="H46" s="318"/>
    </row>
    <row r="47" spans="1:9">
      <c r="B47" s="293"/>
      <c r="C47" s="293"/>
      <c r="D47" s="293"/>
      <c r="E47" s="294"/>
      <c r="F47" s="294"/>
    </row>
    <row r="48" spans="1:9">
      <c r="B48" s="294"/>
      <c r="C48" s="294"/>
      <c r="E48" s="294"/>
      <c r="H48" s="294"/>
    </row>
    <row r="49" spans="2:8">
      <c r="B49" s="294"/>
      <c r="C49" s="294"/>
      <c r="E49" s="294"/>
      <c r="H49" s="294"/>
    </row>
    <row r="50" spans="2:8">
      <c r="D50" s="294"/>
      <c r="E50" s="294"/>
      <c r="F50" s="294"/>
    </row>
    <row r="51" spans="2:8">
      <c r="C51" s="294"/>
      <c r="F51" s="294"/>
      <c r="G51" s="294"/>
      <c r="H51" s="294"/>
    </row>
    <row r="52" spans="2:8">
      <c r="C52" s="294"/>
      <c r="F52" s="294"/>
      <c r="G52" s="294"/>
      <c r="H52" s="294"/>
    </row>
    <row r="53" spans="2:8">
      <c r="D53" s="294"/>
      <c r="F53" s="294"/>
    </row>
    <row r="54" spans="2:8">
      <c r="C54" s="294"/>
      <c r="G54" s="294"/>
      <c r="H54" s="294"/>
    </row>
    <row r="55" spans="2:8">
      <c r="C55" s="294"/>
      <c r="E55" s="294"/>
      <c r="G55" s="294"/>
      <c r="H55" s="294"/>
    </row>
    <row r="56" spans="2:8">
      <c r="D56" s="294"/>
      <c r="F56" s="294"/>
    </row>
  </sheetData>
  <mergeCells count="21">
    <mergeCell ref="B24:F24"/>
    <mergeCell ref="H1:I1"/>
    <mergeCell ref="A2:I2"/>
    <mergeCell ref="A10:A11"/>
    <mergeCell ref="B10:F11"/>
    <mergeCell ref="G10:H10"/>
    <mergeCell ref="G11:H11"/>
    <mergeCell ref="G12:H12"/>
    <mergeCell ref="G13:H13"/>
    <mergeCell ref="G14:H14"/>
    <mergeCell ref="B23:F23"/>
    <mergeCell ref="G23:H23"/>
    <mergeCell ref="E43:H43"/>
    <mergeCell ref="E45:H45"/>
    <mergeCell ref="E46:H46"/>
    <mergeCell ref="A37:D37"/>
    <mergeCell ref="F37:I37"/>
    <mergeCell ref="B38:C38"/>
    <mergeCell ref="G38:H38"/>
    <mergeCell ref="E40:H40"/>
    <mergeCell ref="E42:H42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51C3E-E24F-41EF-8049-D784895B8C0E}">
  <dimension ref="A1:J150"/>
  <sheetViews>
    <sheetView view="pageBreakPreview" topLeftCell="A19" zoomScaleNormal="100" zoomScaleSheetLayoutView="100" zoomScalePageLayoutView="85" workbookViewId="0">
      <selection activeCell="A25" sqref="A25:G40"/>
    </sheetView>
  </sheetViews>
  <sheetFormatPr defaultColWidth="8.08984375" defaultRowHeight="20.25" customHeight="1"/>
  <cols>
    <col min="1" max="1" width="7" style="241" customWidth="1"/>
    <col min="2" max="2" width="13.81640625" style="241" customWidth="1"/>
    <col min="3" max="3" width="14.54296875" style="241" customWidth="1"/>
    <col min="4" max="4" width="14.36328125" style="241" customWidth="1"/>
    <col min="5" max="5" width="22.453125" style="241" customWidth="1"/>
    <col min="6" max="6" width="15.08984375" style="241" customWidth="1"/>
    <col min="7" max="7" width="12.54296875" style="241" customWidth="1"/>
    <col min="8" max="16384" width="8.08984375" style="199"/>
  </cols>
  <sheetData>
    <row r="1" spans="1:7" ht="20.25" customHeight="1">
      <c r="A1" s="362" t="s">
        <v>202</v>
      </c>
      <c r="B1" s="362"/>
      <c r="C1" s="362"/>
      <c r="D1" s="362"/>
      <c r="E1" s="362"/>
      <c r="F1" s="362"/>
      <c r="G1" s="362"/>
    </row>
    <row r="2" spans="1:7" ht="20.25" customHeight="1">
      <c r="A2" s="201" t="s">
        <v>203</v>
      </c>
      <c r="B2" s="201"/>
      <c r="C2" s="363" t="s">
        <v>204</v>
      </c>
      <c r="D2" s="363"/>
      <c r="E2" s="202"/>
      <c r="F2" s="202"/>
      <c r="G2" s="202"/>
    </row>
    <row r="3" spans="1:7" ht="20.25" customHeight="1">
      <c r="A3" s="364" t="s">
        <v>205</v>
      </c>
      <c r="B3" s="364"/>
      <c r="C3" s="202" t="s">
        <v>232</v>
      </c>
      <c r="D3" s="202"/>
      <c r="E3" s="202"/>
      <c r="F3" s="202"/>
      <c r="G3" s="202"/>
    </row>
    <row r="4" spans="1:7" ht="20.25" customHeight="1">
      <c r="A4" s="201" t="s">
        <v>206</v>
      </c>
      <c r="B4" s="201"/>
      <c r="C4" s="363" t="s">
        <v>207</v>
      </c>
      <c r="D4" s="363"/>
      <c r="E4" s="363"/>
      <c r="F4" s="363"/>
      <c r="G4" s="203"/>
    </row>
    <row r="5" spans="1:7" ht="20.25" customHeight="1">
      <c r="A5" s="201" t="s">
        <v>3</v>
      </c>
      <c r="B5" s="201"/>
      <c r="C5" s="201"/>
      <c r="D5" s="203"/>
      <c r="E5" s="204"/>
      <c r="F5" s="201"/>
      <c r="G5" s="203"/>
    </row>
    <row r="6" spans="1:7" ht="20.25" customHeight="1">
      <c r="A6" s="203" t="s">
        <v>208</v>
      </c>
      <c r="B6" s="201"/>
      <c r="C6" s="201"/>
      <c r="D6" s="363" t="s">
        <v>209</v>
      </c>
      <c r="E6" s="363"/>
      <c r="F6" s="202"/>
      <c r="G6" s="202"/>
    </row>
    <row r="7" spans="1:7" ht="20.25" customHeight="1">
      <c r="A7" s="203" t="s">
        <v>210</v>
      </c>
      <c r="B7" s="200"/>
      <c r="C7" s="203"/>
      <c r="D7" s="198"/>
      <c r="E7" s="200"/>
      <c r="F7" s="205"/>
      <c r="G7" s="200"/>
    </row>
    <row r="8" spans="1:7" ht="20.25" customHeight="1">
      <c r="A8" s="206" t="s">
        <v>248</v>
      </c>
      <c r="B8" s="201"/>
      <c r="C8" s="201"/>
      <c r="D8" s="200"/>
      <c r="E8" s="201"/>
      <c r="F8" s="201"/>
      <c r="G8" s="201"/>
    </row>
    <row r="9" spans="1:7" ht="20.25" customHeight="1" thickBot="1">
      <c r="A9" s="207"/>
      <c r="B9" s="207"/>
      <c r="C9" s="207"/>
      <c r="D9" s="207"/>
      <c r="E9" s="207"/>
      <c r="F9" s="207"/>
      <c r="G9" s="208" t="s">
        <v>5</v>
      </c>
    </row>
    <row r="10" spans="1:7" ht="20.25" customHeight="1" thickTop="1">
      <c r="A10" s="365" t="s">
        <v>6</v>
      </c>
      <c r="B10" s="367" t="s">
        <v>7</v>
      </c>
      <c r="C10" s="368"/>
      <c r="D10" s="365" t="s">
        <v>211</v>
      </c>
      <c r="E10" s="209" t="s">
        <v>212</v>
      </c>
      <c r="F10" s="365" t="s">
        <v>213</v>
      </c>
      <c r="G10" s="365" t="s">
        <v>13</v>
      </c>
    </row>
    <row r="11" spans="1:7" ht="20.25" customHeight="1" thickBot="1">
      <c r="A11" s="366"/>
      <c r="B11" s="369"/>
      <c r="C11" s="370"/>
      <c r="D11" s="366"/>
      <c r="E11" s="210" t="s">
        <v>214</v>
      </c>
      <c r="F11" s="366"/>
      <c r="G11" s="366"/>
    </row>
    <row r="12" spans="1:7" ht="20.25" customHeight="1" thickTop="1">
      <c r="A12" s="211">
        <v>1</v>
      </c>
      <c r="B12" s="352" t="s">
        <v>215</v>
      </c>
      <c r="C12" s="353"/>
      <c r="D12" s="297"/>
      <c r="E12" s="296"/>
      <c r="F12" s="214"/>
      <c r="G12" s="316"/>
    </row>
    <row r="13" spans="1:7" ht="20.25" customHeight="1">
      <c r="A13" s="215"/>
      <c r="B13" s="354" t="s">
        <v>216</v>
      </c>
      <c r="C13" s="355"/>
      <c r="D13" s="212">
        <v>66400</v>
      </c>
      <c r="E13" s="220">
        <f>+D13*0.07</f>
        <v>4648</v>
      </c>
      <c r="F13" s="214">
        <f>+D13+E13</f>
        <v>71048</v>
      </c>
      <c r="G13" s="317"/>
    </row>
    <row r="14" spans="1:7" ht="20.25" customHeight="1">
      <c r="A14" s="215"/>
      <c r="B14" s="354" t="s">
        <v>217</v>
      </c>
      <c r="C14" s="355"/>
      <c r="D14" s="295">
        <f>(2000*9)+8500</f>
        <v>26500</v>
      </c>
      <c r="E14" s="213">
        <f>+D14*0.07</f>
        <v>1855.0000000000002</v>
      </c>
      <c r="F14" s="214">
        <f>+D14+E14</f>
        <v>28355</v>
      </c>
      <c r="G14" s="209"/>
    </row>
    <row r="15" spans="1:7" ht="20.25" customHeight="1">
      <c r="A15" s="215">
        <v>2</v>
      </c>
      <c r="B15" s="354" t="s">
        <v>218</v>
      </c>
      <c r="C15" s="355"/>
      <c r="D15" s="216"/>
      <c r="E15" s="217"/>
      <c r="F15" s="218"/>
      <c r="G15" s="216"/>
    </row>
    <row r="16" spans="1:7" ht="20.25" customHeight="1">
      <c r="A16" s="219">
        <v>3</v>
      </c>
      <c r="B16" s="354" t="s">
        <v>219</v>
      </c>
      <c r="C16" s="355"/>
      <c r="D16" s="220"/>
      <c r="E16" s="217"/>
      <c r="F16" s="218"/>
      <c r="G16" s="221"/>
    </row>
    <row r="17" spans="1:10" ht="20.25" customHeight="1">
      <c r="A17" s="219">
        <v>4</v>
      </c>
      <c r="B17" s="222" t="s">
        <v>220</v>
      </c>
      <c r="C17" s="223"/>
      <c r="D17" s="216"/>
      <c r="E17" s="217"/>
      <c r="F17" s="218"/>
      <c r="G17" s="221"/>
    </row>
    <row r="18" spans="1:10" ht="20.25" customHeight="1">
      <c r="A18" s="224"/>
      <c r="B18" s="356"/>
      <c r="C18" s="357"/>
      <c r="D18" s="216"/>
      <c r="E18" s="217"/>
      <c r="F18" s="218"/>
      <c r="G18" s="221"/>
    </row>
    <row r="19" spans="1:10" ht="20.25" customHeight="1">
      <c r="A19" s="219"/>
      <c r="B19" s="358"/>
      <c r="C19" s="359"/>
      <c r="D19" s="216"/>
      <c r="E19" s="217"/>
      <c r="F19" s="218"/>
      <c r="G19" s="221"/>
    </row>
    <row r="20" spans="1:10" ht="20.25" customHeight="1">
      <c r="A20" s="219"/>
      <c r="B20" s="356"/>
      <c r="C20" s="357"/>
      <c r="D20" s="216"/>
      <c r="E20" s="217"/>
      <c r="F20" s="218"/>
      <c r="G20" s="221"/>
    </row>
    <row r="21" spans="1:10" ht="20.25" customHeight="1" thickBot="1">
      <c r="A21" s="225"/>
      <c r="B21" s="360"/>
      <c r="C21" s="361"/>
      <c r="D21" s="226"/>
      <c r="E21" s="227"/>
      <c r="F21" s="228"/>
      <c r="G21" s="229"/>
    </row>
    <row r="22" spans="1:10" ht="20.25" customHeight="1" thickTop="1" thickBot="1">
      <c r="A22" s="230"/>
      <c r="B22" s="231"/>
      <c r="C22" s="231"/>
      <c r="D22" s="231"/>
      <c r="E22" s="232" t="s">
        <v>221</v>
      </c>
      <c r="F22" s="233">
        <f>SUM(F12:F21)</f>
        <v>99403</v>
      </c>
      <c r="G22" s="234"/>
    </row>
    <row r="23" spans="1:10" ht="20.25" customHeight="1" thickTop="1">
      <c r="A23" s="235"/>
      <c r="B23" s="231"/>
      <c r="C23" s="236"/>
      <c r="D23" s="237"/>
      <c r="E23" s="231"/>
      <c r="F23" s="231"/>
      <c r="G23" s="231"/>
    </row>
    <row r="24" spans="1:10" ht="20.25" customHeight="1">
      <c r="A24" s="231"/>
      <c r="B24" s="231"/>
      <c r="C24" s="231"/>
      <c r="D24" s="231"/>
      <c r="E24" s="231"/>
      <c r="F24" s="231"/>
      <c r="G24" s="198"/>
    </row>
    <row r="25" spans="1:10" s="314" customFormat="1" ht="20.25" customHeight="1">
      <c r="A25" s="351"/>
      <c r="B25" s="351"/>
      <c r="C25" s="351"/>
      <c r="D25" s="351"/>
      <c r="E25" s="351"/>
      <c r="F25" s="351"/>
      <c r="G25" s="351"/>
    </row>
    <row r="26" spans="1:10" s="314" customFormat="1" ht="20.25" customHeight="1">
      <c r="A26" s="351"/>
      <c r="B26" s="351"/>
      <c r="C26" s="351"/>
      <c r="D26" s="351"/>
      <c r="E26" s="351"/>
      <c r="F26" s="351"/>
      <c r="G26" s="351"/>
    </row>
    <row r="27" spans="1:10" s="314" customFormat="1" ht="20.25" customHeight="1">
      <c r="A27" s="351"/>
      <c r="B27" s="351"/>
      <c r="C27" s="351"/>
      <c r="D27" s="351"/>
      <c r="E27" s="351"/>
      <c r="F27" s="351"/>
      <c r="G27" s="351"/>
    </row>
    <row r="28" spans="1:10" s="239" customFormat="1" ht="20.25" customHeight="1">
      <c r="D28" s="238"/>
      <c r="F28" s="238"/>
      <c r="I28" s="238"/>
      <c r="J28" s="238"/>
    </row>
    <row r="29" spans="1:10" s="239" customFormat="1" ht="20.25" customHeight="1"/>
    <row r="30" spans="1:10" s="239" customFormat="1" ht="20.25" customHeight="1">
      <c r="A30" s="351"/>
      <c r="B30" s="351"/>
      <c r="C30" s="351"/>
      <c r="D30" s="351"/>
      <c r="E30" s="351"/>
      <c r="F30" s="351"/>
      <c r="G30" s="351"/>
    </row>
    <row r="31" spans="1:10" s="239" customFormat="1" ht="20.25" customHeight="1">
      <c r="A31" s="351"/>
      <c r="B31" s="351"/>
      <c r="C31" s="351"/>
      <c r="D31" s="351"/>
      <c r="E31" s="351"/>
      <c r="F31" s="351"/>
      <c r="G31" s="351"/>
      <c r="I31" s="238"/>
      <c r="J31" s="238"/>
    </row>
    <row r="32" spans="1:10" s="239" customFormat="1" ht="20.25" customHeight="1">
      <c r="A32" s="351"/>
      <c r="B32" s="351"/>
      <c r="C32" s="351"/>
      <c r="D32" s="351"/>
      <c r="E32" s="351"/>
      <c r="F32" s="351"/>
      <c r="G32" s="351"/>
    </row>
    <row r="33" spans="1:7" s="239" customFormat="1" ht="20.25" customHeight="1">
      <c r="C33" s="238"/>
      <c r="E33" s="238"/>
      <c r="G33" s="238"/>
    </row>
    <row r="34" spans="1:7" s="239" customFormat="1" ht="20.25" customHeight="1"/>
    <row r="35" spans="1:7" s="239" customFormat="1" ht="20.25" customHeight="1">
      <c r="A35" s="351"/>
      <c r="B35" s="351"/>
      <c r="C35" s="351"/>
      <c r="D35" s="351"/>
      <c r="E35" s="351"/>
      <c r="F35" s="351"/>
      <c r="G35" s="351"/>
    </row>
    <row r="36" spans="1:7" s="314" customFormat="1" ht="20.25" customHeight="1">
      <c r="A36" s="351"/>
      <c r="B36" s="351"/>
      <c r="C36" s="351"/>
      <c r="D36" s="351"/>
      <c r="E36" s="351"/>
      <c r="F36" s="351"/>
      <c r="G36" s="351"/>
    </row>
    <row r="37" spans="1:7" s="314" customFormat="1" ht="20.25" customHeight="1">
      <c r="A37" s="351"/>
      <c r="B37" s="351"/>
      <c r="C37" s="351"/>
      <c r="D37" s="351"/>
      <c r="E37" s="351"/>
      <c r="F37" s="351"/>
      <c r="G37" s="351"/>
    </row>
    <row r="38" spans="1:7" s="314" customFormat="1" ht="20.25" customHeight="1">
      <c r="A38" s="237"/>
      <c r="B38" s="237"/>
      <c r="C38" s="237"/>
      <c r="D38" s="237"/>
      <c r="E38" s="237"/>
      <c r="F38" s="237"/>
      <c r="G38" s="315"/>
    </row>
    <row r="39" spans="1:7" s="314" customFormat="1" ht="20.25" customHeight="1">
      <c r="A39" s="237"/>
      <c r="B39" s="237"/>
      <c r="C39" s="237"/>
      <c r="D39" s="237"/>
      <c r="E39" s="237"/>
      <c r="F39" s="237"/>
      <c r="G39" s="237"/>
    </row>
    <row r="40" spans="1:7" ht="20.25" customHeight="1">
      <c r="A40" s="237"/>
      <c r="B40" s="237"/>
      <c r="C40" s="237"/>
      <c r="D40" s="237"/>
      <c r="E40" s="237"/>
      <c r="F40" s="237"/>
      <c r="G40" s="237"/>
    </row>
    <row r="113" spans="7:7" ht="20.25" customHeight="1">
      <c r="G113" s="199"/>
    </row>
    <row r="114" spans="7:7" ht="20.25" customHeight="1">
      <c r="G114" s="199"/>
    </row>
    <row r="115" spans="7:7" ht="20.25" customHeight="1">
      <c r="G115" s="199"/>
    </row>
    <row r="116" spans="7:7" ht="20.25" customHeight="1">
      <c r="G116" s="199"/>
    </row>
    <row r="117" spans="7:7" ht="20.25" customHeight="1">
      <c r="G117" s="199"/>
    </row>
    <row r="118" spans="7:7" ht="20.25" customHeight="1">
      <c r="G118" s="199"/>
    </row>
    <row r="119" spans="7:7" ht="20.25" customHeight="1">
      <c r="G119" s="199"/>
    </row>
    <row r="120" spans="7:7" ht="20.25" customHeight="1">
      <c r="G120" s="199"/>
    </row>
    <row r="121" spans="7:7" ht="20.25" customHeight="1">
      <c r="G121" s="199"/>
    </row>
    <row r="122" spans="7:7" ht="20.25" customHeight="1">
      <c r="G122" s="199"/>
    </row>
    <row r="123" spans="7:7" ht="20.25" customHeight="1">
      <c r="G123" s="199"/>
    </row>
    <row r="124" spans="7:7" ht="20.25" customHeight="1">
      <c r="G124" s="199"/>
    </row>
    <row r="125" spans="7:7" ht="20.25" customHeight="1">
      <c r="G125" s="199"/>
    </row>
    <row r="126" spans="7:7" ht="20.25" customHeight="1">
      <c r="G126" s="199"/>
    </row>
    <row r="127" spans="7:7" ht="20.25" customHeight="1">
      <c r="G127" s="199"/>
    </row>
    <row r="128" spans="7:7" ht="20.25" customHeight="1">
      <c r="G128" s="199"/>
    </row>
    <row r="129" spans="7:7" ht="20.25" customHeight="1">
      <c r="G129" s="199"/>
    </row>
    <row r="130" spans="7:7" ht="20.25" customHeight="1">
      <c r="G130" s="199"/>
    </row>
    <row r="131" spans="7:7" ht="20.25" customHeight="1">
      <c r="G131" s="199"/>
    </row>
    <row r="132" spans="7:7" ht="20.25" customHeight="1">
      <c r="G132" s="199"/>
    </row>
    <row r="133" spans="7:7" ht="20.25" customHeight="1">
      <c r="G133" s="199"/>
    </row>
    <row r="134" spans="7:7" ht="20.25" customHeight="1">
      <c r="G134" s="199"/>
    </row>
    <row r="135" spans="7:7" ht="20.25" customHeight="1">
      <c r="G135" s="199"/>
    </row>
    <row r="136" spans="7:7" ht="20.25" customHeight="1">
      <c r="G136" s="199"/>
    </row>
    <row r="137" spans="7:7" ht="20.25" customHeight="1">
      <c r="G137" s="199"/>
    </row>
    <row r="138" spans="7:7" ht="20.25" customHeight="1">
      <c r="G138" s="199"/>
    </row>
    <row r="139" spans="7:7" ht="20.25" customHeight="1">
      <c r="G139" s="199"/>
    </row>
    <row r="140" spans="7:7" ht="20.25" customHeight="1">
      <c r="G140" s="199"/>
    </row>
    <row r="141" spans="7:7" ht="20.25" customHeight="1">
      <c r="G141" s="199"/>
    </row>
    <row r="142" spans="7:7" ht="20.25" customHeight="1">
      <c r="G142" s="199"/>
    </row>
    <row r="143" spans="7:7" ht="20.25" customHeight="1">
      <c r="G143" s="199"/>
    </row>
    <row r="144" spans="7:7" ht="20.25" customHeight="1">
      <c r="G144" s="199"/>
    </row>
    <row r="145" spans="7:7" ht="20.25" customHeight="1">
      <c r="G145" s="199"/>
    </row>
    <row r="146" spans="7:7" ht="20.25" customHeight="1">
      <c r="G146" s="199"/>
    </row>
    <row r="147" spans="7:7" ht="20.25" customHeight="1">
      <c r="G147" s="199"/>
    </row>
    <row r="148" spans="7:7" ht="20.25" customHeight="1">
      <c r="G148" s="199"/>
    </row>
    <row r="149" spans="7:7" ht="20.25" customHeight="1">
      <c r="G149" s="199"/>
    </row>
    <row r="150" spans="7:7" ht="20.25" customHeight="1">
      <c r="G150" s="240"/>
    </row>
  </sheetData>
  <mergeCells count="34">
    <mergeCell ref="A10:A11"/>
    <mergeCell ref="B10:C11"/>
    <mergeCell ref="D10:D11"/>
    <mergeCell ref="F10:F11"/>
    <mergeCell ref="G10:G11"/>
    <mergeCell ref="A1:G1"/>
    <mergeCell ref="C2:D2"/>
    <mergeCell ref="A3:B3"/>
    <mergeCell ref="C4:F4"/>
    <mergeCell ref="D6:E6"/>
    <mergeCell ref="A27:G27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A25:G25"/>
    <mergeCell ref="A26:G26"/>
    <mergeCell ref="A30:D30"/>
    <mergeCell ref="E30:G30"/>
    <mergeCell ref="A31:D31"/>
    <mergeCell ref="E31:G31"/>
    <mergeCell ref="A32:D32"/>
    <mergeCell ref="E32:G32"/>
    <mergeCell ref="A35:D35"/>
    <mergeCell ref="E35:G35"/>
    <mergeCell ref="A36:D36"/>
    <mergeCell ref="E36:G36"/>
    <mergeCell ref="A37:D37"/>
    <mergeCell ref="E37:G37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&amp;R&amp;"TH Sarabun New,Bold"&amp;12 แบบ ปร.5 (ข) แผ่นที่ 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D59E4-F73B-44F3-99FF-AE959F182E20}">
  <sheetPr>
    <tabColor rgb="FFFF0000"/>
  </sheetPr>
  <dimension ref="A1:JC181"/>
  <sheetViews>
    <sheetView showGridLines="0" view="pageBreakPreview" topLeftCell="A8" zoomScale="120" zoomScaleNormal="120" zoomScaleSheetLayoutView="120" workbookViewId="0">
      <selection activeCell="O9" sqref="O9:Q9"/>
    </sheetView>
  </sheetViews>
  <sheetFormatPr defaultColWidth="0" defaultRowHeight="0" customHeight="1" zeroHeight="1"/>
  <cols>
    <col min="1" max="1" width="6.453125" style="91" customWidth="1"/>
    <col min="2" max="4" width="4.08984375" style="91" customWidth="1"/>
    <col min="5" max="5" width="5" style="91" customWidth="1"/>
    <col min="6" max="7" width="4.08984375" style="91" customWidth="1"/>
    <col min="8" max="8" width="1.453125" style="91" customWidth="1"/>
    <col min="9" max="9" width="4.36328125" style="91" customWidth="1"/>
    <col min="10" max="10" width="6" style="91" customWidth="1"/>
    <col min="11" max="11" width="4.08984375" style="91" customWidth="1"/>
    <col min="12" max="12" width="4.90625" style="91" customWidth="1"/>
    <col min="13" max="13" width="4.08984375" style="91" customWidth="1"/>
    <col min="14" max="14" width="4.90625" style="91" customWidth="1"/>
    <col min="15" max="15" width="3.453125" style="91" customWidth="1"/>
    <col min="16" max="16" width="4.54296875" style="91" customWidth="1"/>
    <col min="17" max="19" width="4.08984375" style="91" customWidth="1"/>
    <col min="20" max="20" width="6.36328125" style="91" customWidth="1"/>
    <col min="21" max="21" width="5.08984375" style="91" customWidth="1"/>
    <col min="22" max="22" width="6.08984375" style="91" customWidth="1"/>
    <col min="23" max="23" width="8" style="91" customWidth="1"/>
    <col min="24" max="256" width="0" style="91" hidden="1"/>
    <col min="257" max="257" width="13.36328125" style="91" customWidth="1"/>
    <col min="258" max="260" width="4.08984375" style="91" customWidth="1"/>
    <col min="261" max="261" width="6.08984375" style="91" customWidth="1"/>
    <col min="262" max="263" width="4.08984375" style="91" customWidth="1"/>
    <col min="264" max="264" width="1.453125" style="91" customWidth="1"/>
    <col min="265" max="266" width="4.36328125" style="91" customWidth="1"/>
    <col min="267" max="270" width="4.08984375" style="91" customWidth="1"/>
    <col min="271" max="271" width="2.90625" style="91" customWidth="1"/>
    <col min="272" max="272" width="5" style="91" customWidth="1"/>
    <col min="273" max="273" width="1.453125" style="91" customWidth="1"/>
    <col min="274" max="278" width="4.08984375" style="91" customWidth="1"/>
    <col min="279" max="279" width="8" style="91" customWidth="1"/>
    <col min="280" max="512" width="0" style="91" hidden="1"/>
    <col min="513" max="513" width="6.453125" style="91" customWidth="1"/>
    <col min="514" max="519" width="4.08984375" style="91" customWidth="1"/>
    <col min="520" max="520" width="1.453125" style="91" customWidth="1"/>
    <col min="521" max="522" width="4.36328125" style="91" customWidth="1"/>
    <col min="523" max="526" width="4.08984375" style="91" customWidth="1"/>
    <col min="527" max="527" width="2.90625" style="91" customWidth="1"/>
    <col min="528" max="528" width="5" style="91" customWidth="1"/>
    <col min="529" max="529" width="1.453125" style="91" customWidth="1"/>
    <col min="530" max="534" width="4.08984375" style="91" customWidth="1"/>
    <col min="535" max="535" width="8" style="91" customWidth="1"/>
    <col min="536" max="768" width="0" style="91" hidden="1"/>
    <col min="769" max="769" width="6.453125" style="91" customWidth="1"/>
    <col min="770" max="775" width="4.08984375" style="91" customWidth="1"/>
    <col min="776" max="776" width="1.453125" style="91" customWidth="1"/>
    <col min="777" max="778" width="4.36328125" style="91" customWidth="1"/>
    <col min="779" max="782" width="4.08984375" style="91" customWidth="1"/>
    <col min="783" max="783" width="2.90625" style="91" customWidth="1"/>
    <col min="784" max="784" width="5" style="91" customWidth="1"/>
    <col min="785" max="785" width="1.453125" style="91" customWidth="1"/>
    <col min="786" max="790" width="4.08984375" style="91" customWidth="1"/>
    <col min="791" max="791" width="8" style="91" customWidth="1"/>
    <col min="792" max="1024" width="0" style="91" hidden="1"/>
    <col min="1025" max="1025" width="6.453125" style="91" customWidth="1"/>
    <col min="1026" max="1031" width="4.08984375" style="91" customWidth="1"/>
    <col min="1032" max="1032" width="1.453125" style="91" customWidth="1"/>
    <col min="1033" max="1034" width="4.36328125" style="91" customWidth="1"/>
    <col min="1035" max="1038" width="4.08984375" style="91" customWidth="1"/>
    <col min="1039" max="1039" width="2.90625" style="91" customWidth="1"/>
    <col min="1040" max="1040" width="5" style="91" customWidth="1"/>
    <col min="1041" max="1041" width="1.453125" style="91" customWidth="1"/>
    <col min="1042" max="1046" width="4.08984375" style="91" customWidth="1"/>
    <col min="1047" max="1047" width="8" style="91" customWidth="1"/>
    <col min="1048" max="1280" width="0" style="91" hidden="1"/>
    <col min="1281" max="1281" width="6.453125" style="91" customWidth="1"/>
    <col min="1282" max="1287" width="4.08984375" style="91" customWidth="1"/>
    <col min="1288" max="1288" width="1.453125" style="91" customWidth="1"/>
    <col min="1289" max="1290" width="4.36328125" style="91" customWidth="1"/>
    <col min="1291" max="1294" width="4.08984375" style="91" customWidth="1"/>
    <col min="1295" max="1295" width="2.90625" style="91" customWidth="1"/>
    <col min="1296" max="1296" width="5" style="91" customWidth="1"/>
    <col min="1297" max="1297" width="1.453125" style="91" customWidth="1"/>
    <col min="1298" max="1302" width="4.08984375" style="91" customWidth="1"/>
    <col min="1303" max="1303" width="8" style="91" customWidth="1"/>
    <col min="1304" max="1536" width="0" style="91" hidden="1"/>
    <col min="1537" max="1537" width="6.453125" style="91" customWidth="1"/>
    <col min="1538" max="1543" width="4.08984375" style="91" customWidth="1"/>
    <col min="1544" max="1544" width="1.453125" style="91" customWidth="1"/>
    <col min="1545" max="1546" width="4.36328125" style="91" customWidth="1"/>
    <col min="1547" max="1550" width="4.08984375" style="91" customWidth="1"/>
    <col min="1551" max="1551" width="2.90625" style="91" customWidth="1"/>
    <col min="1552" max="1552" width="5" style="91" customWidth="1"/>
    <col min="1553" max="1553" width="1.453125" style="91" customWidth="1"/>
    <col min="1554" max="1558" width="4.08984375" style="91" customWidth="1"/>
    <col min="1559" max="1559" width="8" style="91" customWidth="1"/>
    <col min="1560" max="1792" width="0" style="91" hidden="1"/>
    <col min="1793" max="1793" width="6.453125" style="91" customWidth="1"/>
    <col min="1794" max="1799" width="4.08984375" style="91" customWidth="1"/>
    <col min="1800" max="1800" width="1.453125" style="91" customWidth="1"/>
    <col min="1801" max="1802" width="4.36328125" style="91" customWidth="1"/>
    <col min="1803" max="1806" width="4.08984375" style="91" customWidth="1"/>
    <col min="1807" max="1807" width="2.90625" style="91" customWidth="1"/>
    <col min="1808" max="1808" width="5" style="91" customWidth="1"/>
    <col min="1809" max="1809" width="1.453125" style="91" customWidth="1"/>
    <col min="1810" max="1814" width="4.08984375" style="91" customWidth="1"/>
    <col min="1815" max="1815" width="8" style="91" customWidth="1"/>
    <col min="1816" max="2048" width="0" style="91" hidden="1"/>
    <col min="2049" max="2049" width="6.453125" style="91" customWidth="1"/>
    <col min="2050" max="2055" width="4.08984375" style="91" customWidth="1"/>
    <col min="2056" max="2056" width="1.453125" style="91" customWidth="1"/>
    <col min="2057" max="2058" width="4.36328125" style="91" customWidth="1"/>
    <col min="2059" max="2062" width="4.08984375" style="91" customWidth="1"/>
    <col min="2063" max="2063" width="2.90625" style="91" customWidth="1"/>
    <col min="2064" max="2064" width="5" style="91" customWidth="1"/>
    <col min="2065" max="2065" width="1.453125" style="91" customWidth="1"/>
    <col min="2066" max="2070" width="4.08984375" style="91" customWidth="1"/>
    <col min="2071" max="2071" width="8" style="91" customWidth="1"/>
    <col min="2072" max="2304" width="0" style="91" hidden="1"/>
    <col min="2305" max="2305" width="6.453125" style="91" customWidth="1"/>
    <col min="2306" max="2311" width="4.08984375" style="91" customWidth="1"/>
    <col min="2312" max="2312" width="1.453125" style="91" customWidth="1"/>
    <col min="2313" max="2314" width="4.36328125" style="91" customWidth="1"/>
    <col min="2315" max="2318" width="4.08984375" style="91" customWidth="1"/>
    <col min="2319" max="2319" width="2.90625" style="91" customWidth="1"/>
    <col min="2320" max="2320" width="5" style="91" customWidth="1"/>
    <col min="2321" max="2321" width="1.453125" style="91" customWidth="1"/>
    <col min="2322" max="2326" width="4.08984375" style="91" customWidth="1"/>
    <col min="2327" max="2327" width="8" style="91" customWidth="1"/>
    <col min="2328" max="2560" width="0" style="91" hidden="1"/>
    <col min="2561" max="2561" width="6.453125" style="91" customWidth="1"/>
    <col min="2562" max="2567" width="4.08984375" style="91" customWidth="1"/>
    <col min="2568" max="2568" width="1.453125" style="91" customWidth="1"/>
    <col min="2569" max="2570" width="4.36328125" style="91" customWidth="1"/>
    <col min="2571" max="2574" width="4.08984375" style="91" customWidth="1"/>
    <col min="2575" max="2575" width="2.90625" style="91" customWidth="1"/>
    <col min="2576" max="2576" width="5" style="91" customWidth="1"/>
    <col min="2577" max="2577" width="1.453125" style="91" customWidth="1"/>
    <col min="2578" max="2582" width="4.08984375" style="91" customWidth="1"/>
    <col min="2583" max="2583" width="8" style="91" customWidth="1"/>
    <col min="2584" max="2816" width="0" style="91" hidden="1"/>
    <col min="2817" max="2817" width="6.453125" style="91" customWidth="1"/>
    <col min="2818" max="2823" width="4.08984375" style="91" customWidth="1"/>
    <col min="2824" max="2824" width="1.453125" style="91" customWidth="1"/>
    <col min="2825" max="2826" width="4.36328125" style="91" customWidth="1"/>
    <col min="2827" max="2830" width="4.08984375" style="91" customWidth="1"/>
    <col min="2831" max="2831" width="2.90625" style="91" customWidth="1"/>
    <col min="2832" max="2832" width="5" style="91" customWidth="1"/>
    <col min="2833" max="2833" width="1.453125" style="91" customWidth="1"/>
    <col min="2834" max="2838" width="4.08984375" style="91" customWidth="1"/>
    <col min="2839" max="2839" width="8" style="91" customWidth="1"/>
    <col min="2840" max="3072" width="0" style="91" hidden="1"/>
    <col min="3073" max="3073" width="6.453125" style="91" customWidth="1"/>
    <col min="3074" max="3079" width="4.08984375" style="91" customWidth="1"/>
    <col min="3080" max="3080" width="1.453125" style="91" customWidth="1"/>
    <col min="3081" max="3082" width="4.36328125" style="91" customWidth="1"/>
    <col min="3083" max="3086" width="4.08984375" style="91" customWidth="1"/>
    <col min="3087" max="3087" width="2.90625" style="91" customWidth="1"/>
    <col min="3088" max="3088" width="5" style="91" customWidth="1"/>
    <col min="3089" max="3089" width="1.453125" style="91" customWidth="1"/>
    <col min="3090" max="3094" width="4.08984375" style="91" customWidth="1"/>
    <col min="3095" max="3095" width="8" style="91" customWidth="1"/>
    <col min="3096" max="3328" width="0" style="91" hidden="1"/>
    <col min="3329" max="3329" width="6.453125" style="91" customWidth="1"/>
    <col min="3330" max="3335" width="4.08984375" style="91" customWidth="1"/>
    <col min="3336" max="3336" width="1.453125" style="91" customWidth="1"/>
    <col min="3337" max="3338" width="4.36328125" style="91" customWidth="1"/>
    <col min="3339" max="3342" width="4.08984375" style="91" customWidth="1"/>
    <col min="3343" max="3343" width="2.90625" style="91" customWidth="1"/>
    <col min="3344" max="3344" width="5" style="91" customWidth="1"/>
    <col min="3345" max="3345" width="1.453125" style="91" customWidth="1"/>
    <col min="3346" max="3350" width="4.08984375" style="91" customWidth="1"/>
    <col min="3351" max="3351" width="8" style="91" customWidth="1"/>
    <col min="3352" max="3584" width="0" style="91" hidden="1"/>
    <col min="3585" max="3585" width="6.453125" style="91" customWidth="1"/>
    <col min="3586" max="3591" width="4.08984375" style="91" customWidth="1"/>
    <col min="3592" max="3592" width="1.453125" style="91" customWidth="1"/>
    <col min="3593" max="3594" width="4.36328125" style="91" customWidth="1"/>
    <col min="3595" max="3598" width="4.08984375" style="91" customWidth="1"/>
    <col min="3599" max="3599" width="2.90625" style="91" customWidth="1"/>
    <col min="3600" max="3600" width="5" style="91" customWidth="1"/>
    <col min="3601" max="3601" width="1.453125" style="91" customWidth="1"/>
    <col min="3602" max="3606" width="4.08984375" style="91" customWidth="1"/>
    <col min="3607" max="3607" width="8" style="91" customWidth="1"/>
    <col min="3608" max="3840" width="0" style="91" hidden="1"/>
    <col min="3841" max="3841" width="6.453125" style="91" customWidth="1"/>
    <col min="3842" max="3847" width="4.08984375" style="91" customWidth="1"/>
    <col min="3848" max="3848" width="1.453125" style="91" customWidth="1"/>
    <col min="3849" max="3850" width="4.36328125" style="91" customWidth="1"/>
    <col min="3851" max="3854" width="4.08984375" style="91" customWidth="1"/>
    <col min="3855" max="3855" width="2.90625" style="91" customWidth="1"/>
    <col min="3856" max="3856" width="5" style="91" customWidth="1"/>
    <col min="3857" max="3857" width="1.453125" style="91" customWidth="1"/>
    <col min="3858" max="3862" width="4.08984375" style="91" customWidth="1"/>
    <col min="3863" max="3863" width="8" style="91" customWidth="1"/>
    <col min="3864" max="4096" width="0" style="91" hidden="1"/>
    <col min="4097" max="4097" width="6.453125" style="91" customWidth="1"/>
    <col min="4098" max="4103" width="4.08984375" style="91" customWidth="1"/>
    <col min="4104" max="4104" width="1.453125" style="91" customWidth="1"/>
    <col min="4105" max="4106" width="4.36328125" style="91" customWidth="1"/>
    <col min="4107" max="4110" width="4.08984375" style="91" customWidth="1"/>
    <col min="4111" max="4111" width="2.90625" style="91" customWidth="1"/>
    <col min="4112" max="4112" width="5" style="91" customWidth="1"/>
    <col min="4113" max="4113" width="1.453125" style="91" customWidth="1"/>
    <col min="4114" max="4118" width="4.08984375" style="91" customWidth="1"/>
    <col min="4119" max="4119" width="8" style="91" customWidth="1"/>
    <col min="4120" max="4352" width="0" style="91" hidden="1"/>
    <col min="4353" max="4353" width="6.453125" style="91" customWidth="1"/>
    <col min="4354" max="4359" width="4.08984375" style="91" customWidth="1"/>
    <col min="4360" max="4360" width="1.453125" style="91" customWidth="1"/>
    <col min="4361" max="4362" width="4.36328125" style="91" customWidth="1"/>
    <col min="4363" max="4366" width="4.08984375" style="91" customWidth="1"/>
    <col min="4367" max="4367" width="2.90625" style="91" customWidth="1"/>
    <col min="4368" max="4368" width="5" style="91" customWidth="1"/>
    <col min="4369" max="4369" width="1.453125" style="91" customWidth="1"/>
    <col min="4370" max="4374" width="4.08984375" style="91" customWidth="1"/>
    <col min="4375" max="4375" width="8" style="91" customWidth="1"/>
    <col min="4376" max="4608" width="0" style="91" hidden="1"/>
    <col min="4609" max="4609" width="6.453125" style="91" customWidth="1"/>
    <col min="4610" max="4615" width="4.08984375" style="91" customWidth="1"/>
    <col min="4616" max="4616" width="1.453125" style="91" customWidth="1"/>
    <col min="4617" max="4618" width="4.36328125" style="91" customWidth="1"/>
    <col min="4619" max="4622" width="4.08984375" style="91" customWidth="1"/>
    <col min="4623" max="4623" width="2.90625" style="91" customWidth="1"/>
    <col min="4624" max="4624" width="5" style="91" customWidth="1"/>
    <col min="4625" max="4625" width="1.453125" style="91" customWidth="1"/>
    <col min="4626" max="4630" width="4.08984375" style="91" customWidth="1"/>
    <col min="4631" max="4631" width="8" style="91" customWidth="1"/>
    <col min="4632" max="4864" width="0" style="91" hidden="1"/>
    <col min="4865" max="4865" width="6.453125" style="91" customWidth="1"/>
    <col min="4866" max="4871" width="4.08984375" style="91" customWidth="1"/>
    <col min="4872" max="4872" width="1.453125" style="91" customWidth="1"/>
    <col min="4873" max="4874" width="4.36328125" style="91" customWidth="1"/>
    <col min="4875" max="4878" width="4.08984375" style="91" customWidth="1"/>
    <col min="4879" max="4879" width="2.90625" style="91" customWidth="1"/>
    <col min="4880" max="4880" width="5" style="91" customWidth="1"/>
    <col min="4881" max="4881" width="1.453125" style="91" customWidth="1"/>
    <col min="4882" max="4886" width="4.08984375" style="91" customWidth="1"/>
    <col min="4887" max="4887" width="8" style="91" customWidth="1"/>
    <col min="4888" max="5120" width="0" style="91" hidden="1"/>
    <col min="5121" max="5121" width="6.453125" style="91" customWidth="1"/>
    <col min="5122" max="5127" width="4.08984375" style="91" customWidth="1"/>
    <col min="5128" max="5128" width="1.453125" style="91" customWidth="1"/>
    <col min="5129" max="5130" width="4.36328125" style="91" customWidth="1"/>
    <col min="5131" max="5134" width="4.08984375" style="91" customWidth="1"/>
    <col min="5135" max="5135" width="2.90625" style="91" customWidth="1"/>
    <col min="5136" max="5136" width="5" style="91" customWidth="1"/>
    <col min="5137" max="5137" width="1.453125" style="91" customWidth="1"/>
    <col min="5138" max="5142" width="4.08984375" style="91" customWidth="1"/>
    <col min="5143" max="5143" width="8" style="91" customWidth="1"/>
    <col min="5144" max="5376" width="0" style="91" hidden="1"/>
    <col min="5377" max="5377" width="6.453125" style="91" customWidth="1"/>
    <col min="5378" max="5383" width="4.08984375" style="91" customWidth="1"/>
    <col min="5384" max="5384" width="1.453125" style="91" customWidth="1"/>
    <col min="5385" max="5386" width="4.36328125" style="91" customWidth="1"/>
    <col min="5387" max="5390" width="4.08984375" style="91" customWidth="1"/>
    <col min="5391" max="5391" width="2.90625" style="91" customWidth="1"/>
    <col min="5392" max="5392" width="5" style="91" customWidth="1"/>
    <col min="5393" max="5393" width="1.453125" style="91" customWidth="1"/>
    <col min="5394" max="5398" width="4.08984375" style="91" customWidth="1"/>
    <col min="5399" max="5399" width="8" style="91" customWidth="1"/>
    <col min="5400" max="5632" width="0" style="91" hidden="1"/>
    <col min="5633" max="5633" width="6.453125" style="91" customWidth="1"/>
    <col min="5634" max="5639" width="4.08984375" style="91" customWidth="1"/>
    <col min="5640" max="5640" width="1.453125" style="91" customWidth="1"/>
    <col min="5641" max="5642" width="4.36328125" style="91" customWidth="1"/>
    <col min="5643" max="5646" width="4.08984375" style="91" customWidth="1"/>
    <col min="5647" max="5647" width="2.90625" style="91" customWidth="1"/>
    <col min="5648" max="5648" width="5" style="91" customWidth="1"/>
    <col min="5649" max="5649" width="1.453125" style="91" customWidth="1"/>
    <col min="5650" max="5654" width="4.08984375" style="91" customWidth="1"/>
    <col min="5655" max="5655" width="8" style="91" customWidth="1"/>
    <col min="5656" max="5888" width="0" style="91" hidden="1"/>
    <col min="5889" max="5889" width="6.453125" style="91" customWidth="1"/>
    <col min="5890" max="5895" width="4.08984375" style="91" customWidth="1"/>
    <col min="5896" max="5896" width="1.453125" style="91" customWidth="1"/>
    <col min="5897" max="5898" width="4.36328125" style="91" customWidth="1"/>
    <col min="5899" max="5902" width="4.08984375" style="91" customWidth="1"/>
    <col min="5903" max="5903" width="2.90625" style="91" customWidth="1"/>
    <col min="5904" max="5904" width="5" style="91" customWidth="1"/>
    <col min="5905" max="5905" width="1.453125" style="91" customWidth="1"/>
    <col min="5906" max="5910" width="4.08984375" style="91" customWidth="1"/>
    <col min="5911" max="5911" width="8" style="91" customWidth="1"/>
    <col min="5912" max="6144" width="0" style="91" hidden="1"/>
    <col min="6145" max="6145" width="6.453125" style="91" customWidth="1"/>
    <col min="6146" max="6151" width="4.08984375" style="91" customWidth="1"/>
    <col min="6152" max="6152" width="1.453125" style="91" customWidth="1"/>
    <col min="6153" max="6154" width="4.36328125" style="91" customWidth="1"/>
    <col min="6155" max="6158" width="4.08984375" style="91" customWidth="1"/>
    <col min="6159" max="6159" width="2.90625" style="91" customWidth="1"/>
    <col min="6160" max="6160" width="5" style="91" customWidth="1"/>
    <col min="6161" max="6161" width="1.453125" style="91" customWidth="1"/>
    <col min="6162" max="6166" width="4.08984375" style="91" customWidth="1"/>
    <col min="6167" max="6167" width="8" style="91" customWidth="1"/>
    <col min="6168" max="6400" width="0" style="91" hidden="1"/>
    <col min="6401" max="6401" width="6.453125" style="91" customWidth="1"/>
    <col min="6402" max="6407" width="4.08984375" style="91" customWidth="1"/>
    <col min="6408" max="6408" width="1.453125" style="91" customWidth="1"/>
    <col min="6409" max="6410" width="4.36328125" style="91" customWidth="1"/>
    <col min="6411" max="6414" width="4.08984375" style="91" customWidth="1"/>
    <col min="6415" max="6415" width="2.90625" style="91" customWidth="1"/>
    <col min="6416" max="6416" width="5" style="91" customWidth="1"/>
    <col min="6417" max="6417" width="1.453125" style="91" customWidth="1"/>
    <col min="6418" max="6422" width="4.08984375" style="91" customWidth="1"/>
    <col min="6423" max="6423" width="8" style="91" customWidth="1"/>
    <col min="6424" max="6656" width="0" style="91" hidden="1"/>
    <col min="6657" max="6657" width="6.453125" style="91" customWidth="1"/>
    <col min="6658" max="6663" width="4.08984375" style="91" customWidth="1"/>
    <col min="6664" max="6664" width="1.453125" style="91" customWidth="1"/>
    <col min="6665" max="6666" width="4.36328125" style="91" customWidth="1"/>
    <col min="6667" max="6670" width="4.08984375" style="91" customWidth="1"/>
    <col min="6671" max="6671" width="2.90625" style="91" customWidth="1"/>
    <col min="6672" max="6672" width="5" style="91" customWidth="1"/>
    <col min="6673" max="6673" width="1.453125" style="91" customWidth="1"/>
    <col min="6674" max="6678" width="4.08984375" style="91" customWidth="1"/>
    <col min="6679" max="6679" width="8" style="91" customWidth="1"/>
    <col min="6680" max="6912" width="0" style="91" hidden="1"/>
    <col min="6913" max="6913" width="6.453125" style="91" customWidth="1"/>
    <col min="6914" max="6919" width="4.08984375" style="91" customWidth="1"/>
    <col min="6920" max="6920" width="1.453125" style="91" customWidth="1"/>
    <col min="6921" max="6922" width="4.36328125" style="91" customWidth="1"/>
    <col min="6923" max="6926" width="4.08984375" style="91" customWidth="1"/>
    <col min="6927" max="6927" width="2.90625" style="91" customWidth="1"/>
    <col min="6928" max="6928" width="5" style="91" customWidth="1"/>
    <col min="6929" max="6929" width="1.453125" style="91" customWidth="1"/>
    <col min="6930" max="6934" width="4.08984375" style="91" customWidth="1"/>
    <col min="6935" max="6935" width="8" style="91" customWidth="1"/>
    <col min="6936" max="7168" width="0" style="91" hidden="1"/>
    <col min="7169" max="7169" width="6.453125" style="91" customWidth="1"/>
    <col min="7170" max="7175" width="4.08984375" style="91" customWidth="1"/>
    <col min="7176" max="7176" width="1.453125" style="91" customWidth="1"/>
    <col min="7177" max="7178" width="4.36328125" style="91" customWidth="1"/>
    <col min="7179" max="7182" width="4.08984375" style="91" customWidth="1"/>
    <col min="7183" max="7183" width="2.90625" style="91" customWidth="1"/>
    <col min="7184" max="7184" width="5" style="91" customWidth="1"/>
    <col min="7185" max="7185" width="1.453125" style="91" customWidth="1"/>
    <col min="7186" max="7190" width="4.08984375" style="91" customWidth="1"/>
    <col min="7191" max="7191" width="8" style="91" customWidth="1"/>
    <col min="7192" max="7424" width="0" style="91" hidden="1"/>
    <col min="7425" max="7425" width="6.453125" style="91" customWidth="1"/>
    <col min="7426" max="7431" width="4.08984375" style="91" customWidth="1"/>
    <col min="7432" max="7432" width="1.453125" style="91" customWidth="1"/>
    <col min="7433" max="7434" width="4.36328125" style="91" customWidth="1"/>
    <col min="7435" max="7438" width="4.08984375" style="91" customWidth="1"/>
    <col min="7439" max="7439" width="2.90625" style="91" customWidth="1"/>
    <col min="7440" max="7440" width="5" style="91" customWidth="1"/>
    <col min="7441" max="7441" width="1.453125" style="91" customWidth="1"/>
    <col min="7442" max="7446" width="4.08984375" style="91" customWidth="1"/>
    <col min="7447" max="7447" width="8" style="91" customWidth="1"/>
    <col min="7448" max="7680" width="0" style="91" hidden="1"/>
    <col min="7681" max="7681" width="6.453125" style="91" customWidth="1"/>
    <col min="7682" max="7687" width="4.08984375" style="91" customWidth="1"/>
    <col min="7688" max="7688" width="1.453125" style="91" customWidth="1"/>
    <col min="7689" max="7690" width="4.36328125" style="91" customWidth="1"/>
    <col min="7691" max="7694" width="4.08984375" style="91" customWidth="1"/>
    <col min="7695" max="7695" width="2.90625" style="91" customWidth="1"/>
    <col min="7696" max="7696" width="5" style="91" customWidth="1"/>
    <col min="7697" max="7697" width="1.453125" style="91" customWidth="1"/>
    <col min="7698" max="7702" width="4.08984375" style="91" customWidth="1"/>
    <col min="7703" max="7703" width="8" style="91" customWidth="1"/>
    <col min="7704" max="7936" width="0" style="91" hidden="1"/>
    <col min="7937" max="7937" width="6.453125" style="91" customWidth="1"/>
    <col min="7938" max="7943" width="4.08984375" style="91" customWidth="1"/>
    <col min="7944" max="7944" width="1.453125" style="91" customWidth="1"/>
    <col min="7945" max="7946" width="4.36328125" style="91" customWidth="1"/>
    <col min="7947" max="7950" width="4.08984375" style="91" customWidth="1"/>
    <col min="7951" max="7951" width="2.90625" style="91" customWidth="1"/>
    <col min="7952" max="7952" width="5" style="91" customWidth="1"/>
    <col min="7953" max="7953" width="1.453125" style="91" customWidth="1"/>
    <col min="7954" max="7958" width="4.08984375" style="91" customWidth="1"/>
    <col min="7959" max="7959" width="8" style="91" customWidth="1"/>
    <col min="7960" max="8192" width="0" style="91" hidden="1"/>
    <col min="8193" max="8193" width="6.453125" style="91" customWidth="1"/>
    <col min="8194" max="8199" width="4.08984375" style="91" customWidth="1"/>
    <col min="8200" max="8200" width="1.453125" style="91" customWidth="1"/>
    <col min="8201" max="8202" width="4.36328125" style="91" customWidth="1"/>
    <col min="8203" max="8206" width="4.08984375" style="91" customWidth="1"/>
    <col min="8207" max="8207" width="2.90625" style="91" customWidth="1"/>
    <col min="8208" max="8208" width="5" style="91" customWidth="1"/>
    <col min="8209" max="8209" width="1.453125" style="91" customWidth="1"/>
    <col min="8210" max="8214" width="4.08984375" style="91" customWidth="1"/>
    <col min="8215" max="8215" width="8" style="91" customWidth="1"/>
    <col min="8216" max="8448" width="0" style="91" hidden="1"/>
    <col min="8449" max="8449" width="6.453125" style="91" customWidth="1"/>
    <col min="8450" max="8455" width="4.08984375" style="91" customWidth="1"/>
    <col min="8456" max="8456" width="1.453125" style="91" customWidth="1"/>
    <col min="8457" max="8458" width="4.36328125" style="91" customWidth="1"/>
    <col min="8459" max="8462" width="4.08984375" style="91" customWidth="1"/>
    <col min="8463" max="8463" width="2.90625" style="91" customWidth="1"/>
    <col min="8464" max="8464" width="5" style="91" customWidth="1"/>
    <col min="8465" max="8465" width="1.453125" style="91" customWidth="1"/>
    <col min="8466" max="8470" width="4.08984375" style="91" customWidth="1"/>
    <col min="8471" max="8471" width="8" style="91" customWidth="1"/>
    <col min="8472" max="8704" width="0" style="91" hidden="1"/>
    <col min="8705" max="8705" width="6.453125" style="91" customWidth="1"/>
    <col min="8706" max="8711" width="4.08984375" style="91" customWidth="1"/>
    <col min="8712" max="8712" width="1.453125" style="91" customWidth="1"/>
    <col min="8713" max="8714" width="4.36328125" style="91" customWidth="1"/>
    <col min="8715" max="8718" width="4.08984375" style="91" customWidth="1"/>
    <col min="8719" max="8719" width="2.90625" style="91" customWidth="1"/>
    <col min="8720" max="8720" width="5" style="91" customWidth="1"/>
    <col min="8721" max="8721" width="1.453125" style="91" customWidth="1"/>
    <col min="8722" max="8726" width="4.08984375" style="91" customWidth="1"/>
    <col min="8727" max="8727" width="8" style="91" customWidth="1"/>
    <col min="8728" max="8960" width="0" style="91" hidden="1"/>
    <col min="8961" max="8961" width="6.453125" style="91" customWidth="1"/>
    <col min="8962" max="8967" width="4.08984375" style="91" customWidth="1"/>
    <col min="8968" max="8968" width="1.453125" style="91" customWidth="1"/>
    <col min="8969" max="8970" width="4.36328125" style="91" customWidth="1"/>
    <col min="8971" max="8974" width="4.08984375" style="91" customWidth="1"/>
    <col min="8975" max="8975" width="2.90625" style="91" customWidth="1"/>
    <col min="8976" max="8976" width="5" style="91" customWidth="1"/>
    <col min="8977" max="8977" width="1.453125" style="91" customWidth="1"/>
    <col min="8978" max="8982" width="4.08984375" style="91" customWidth="1"/>
    <col min="8983" max="8983" width="8" style="91" customWidth="1"/>
    <col min="8984" max="9216" width="0" style="91" hidden="1"/>
    <col min="9217" max="9217" width="6.453125" style="91" customWidth="1"/>
    <col min="9218" max="9223" width="4.08984375" style="91" customWidth="1"/>
    <col min="9224" max="9224" width="1.453125" style="91" customWidth="1"/>
    <col min="9225" max="9226" width="4.36328125" style="91" customWidth="1"/>
    <col min="9227" max="9230" width="4.08984375" style="91" customWidth="1"/>
    <col min="9231" max="9231" width="2.90625" style="91" customWidth="1"/>
    <col min="9232" max="9232" width="5" style="91" customWidth="1"/>
    <col min="9233" max="9233" width="1.453125" style="91" customWidth="1"/>
    <col min="9234" max="9238" width="4.08984375" style="91" customWidth="1"/>
    <col min="9239" max="9239" width="8" style="91" customWidth="1"/>
    <col min="9240" max="9472" width="0" style="91" hidden="1"/>
    <col min="9473" max="9473" width="6.453125" style="91" customWidth="1"/>
    <col min="9474" max="9479" width="4.08984375" style="91" customWidth="1"/>
    <col min="9480" max="9480" width="1.453125" style="91" customWidth="1"/>
    <col min="9481" max="9482" width="4.36328125" style="91" customWidth="1"/>
    <col min="9483" max="9486" width="4.08984375" style="91" customWidth="1"/>
    <col min="9487" max="9487" width="2.90625" style="91" customWidth="1"/>
    <col min="9488" max="9488" width="5" style="91" customWidth="1"/>
    <col min="9489" max="9489" width="1.453125" style="91" customWidth="1"/>
    <col min="9490" max="9494" width="4.08984375" style="91" customWidth="1"/>
    <col min="9495" max="9495" width="8" style="91" customWidth="1"/>
    <col min="9496" max="9728" width="0" style="91" hidden="1"/>
    <col min="9729" max="9729" width="6.453125" style="91" customWidth="1"/>
    <col min="9730" max="9735" width="4.08984375" style="91" customWidth="1"/>
    <col min="9736" max="9736" width="1.453125" style="91" customWidth="1"/>
    <col min="9737" max="9738" width="4.36328125" style="91" customWidth="1"/>
    <col min="9739" max="9742" width="4.08984375" style="91" customWidth="1"/>
    <col min="9743" max="9743" width="2.90625" style="91" customWidth="1"/>
    <col min="9744" max="9744" width="5" style="91" customWidth="1"/>
    <col min="9745" max="9745" width="1.453125" style="91" customWidth="1"/>
    <col min="9746" max="9750" width="4.08984375" style="91" customWidth="1"/>
    <col min="9751" max="9751" width="8" style="91" customWidth="1"/>
    <col min="9752" max="9984" width="0" style="91" hidden="1"/>
    <col min="9985" max="9985" width="6.453125" style="91" customWidth="1"/>
    <col min="9986" max="9991" width="4.08984375" style="91" customWidth="1"/>
    <col min="9992" max="9992" width="1.453125" style="91" customWidth="1"/>
    <col min="9993" max="9994" width="4.36328125" style="91" customWidth="1"/>
    <col min="9995" max="9998" width="4.08984375" style="91" customWidth="1"/>
    <col min="9999" max="9999" width="2.90625" style="91" customWidth="1"/>
    <col min="10000" max="10000" width="5" style="91" customWidth="1"/>
    <col min="10001" max="10001" width="1.453125" style="91" customWidth="1"/>
    <col min="10002" max="10006" width="4.08984375" style="91" customWidth="1"/>
    <col min="10007" max="10007" width="8" style="91" customWidth="1"/>
    <col min="10008" max="10240" width="0" style="91" hidden="1"/>
    <col min="10241" max="10241" width="6.453125" style="91" customWidth="1"/>
    <col min="10242" max="10247" width="4.08984375" style="91" customWidth="1"/>
    <col min="10248" max="10248" width="1.453125" style="91" customWidth="1"/>
    <col min="10249" max="10250" width="4.36328125" style="91" customWidth="1"/>
    <col min="10251" max="10254" width="4.08984375" style="91" customWidth="1"/>
    <col min="10255" max="10255" width="2.90625" style="91" customWidth="1"/>
    <col min="10256" max="10256" width="5" style="91" customWidth="1"/>
    <col min="10257" max="10257" width="1.453125" style="91" customWidth="1"/>
    <col min="10258" max="10262" width="4.08984375" style="91" customWidth="1"/>
    <col min="10263" max="10263" width="8" style="91" customWidth="1"/>
    <col min="10264" max="10496" width="0" style="91" hidden="1"/>
    <col min="10497" max="10497" width="6.453125" style="91" customWidth="1"/>
    <col min="10498" max="10503" width="4.08984375" style="91" customWidth="1"/>
    <col min="10504" max="10504" width="1.453125" style="91" customWidth="1"/>
    <col min="10505" max="10506" width="4.36328125" style="91" customWidth="1"/>
    <col min="10507" max="10510" width="4.08984375" style="91" customWidth="1"/>
    <col min="10511" max="10511" width="2.90625" style="91" customWidth="1"/>
    <col min="10512" max="10512" width="5" style="91" customWidth="1"/>
    <col min="10513" max="10513" width="1.453125" style="91" customWidth="1"/>
    <col min="10514" max="10518" width="4.08984375" style="91" customWidth="1"/>
    <col min="10519" max="10519" width="8" style="91" customWidth="1"/>
    <col min="10520" max="10752" width="0" style="91" hidden="1"/>
    <col min="10753" max="10753" width="6.453125" style="91" customWidth="1"/>
    <col min="10754" max="10759" width="4.08984375" style="91" customWidth="1"/>
    <col min="10760" max="10760" width="1.453125" style="91" customWidth="1"/>
    <col min="10761" max="10762" width="4.36328125" style="91" customWidth="1"/>
    <col min="10763" max="10766" width="4.08984375" style="91" customWidth="1"/>
    <col min="10767" max="10767" width="2.90625" style="91" customWidth="1"/>
    <col min="10768" max="10768" width="5" style="91" customWidth="1"/>
    <col min="10769" max="10769" width="1.453125" style="91" customWidth="1"/>
    <col min="10770" max="10774" width="4.08984375" style="91" customWidth="1"/>
    <col min="10775" max="10775" width="8" style="91" customWidth="1"/>
    <col min="10776" max="11008" width="0" style="91" hidden="1"/>
    <col min="11009" max="11009" width="6.453125" style="91" customWidth="1"/>
    <col min="11010" max="11015" width="4.08984375" style="91" customWidth="1"/>
    <col min="11016" max="11016" width="1.453125" style="91" customWidth="1"/>
    <col min="11017" max="11018" width="4.36328125" style="91" customWidth="1"/>
    <col min="11019" max="11022" width="4.08984375" style="91" customWidth="1"/>
    <col min="11023" max="11023" width="2.90625" style="91" customWidth="1"/>
    <col min="11024" max="11024" width="5" style="91" customWidth="1"/>
    <col min="11025" max="11025" width="1.453125" style="91" customWidth="1"/>
    <col min="11026" max="11030" width="4.08984375" style="91" customWidth="1"/>
    <col min="11031" max="11031" width="8" style="91" customWidth="1"/>
    <col min="11032" max="11264" width="0" style="91" hidden="1"/>
    <col min="11265" max="11265" width="6.453125" style="91" customWidth="1"/>
    <col min="11266" max="11271" width="4.08984375" style="91" customWidth="1"/>
    <col min="11272" max="11272" width="1.453125" style="91" customWidth="1"/>
    <col min="11273" max="11274" width="4.36328125" style="91" customWidth="1"/>
    <col min="11275" max="11278" width="4.08984375" style="91" customWidth="1"/>
    <col min="11279" max="11279" width="2.90625" style="91" customWidth="1"/>
    <col min="11280" max="11280" width="5" style="91" customWidth="1"/>
    <col min="11281" max="11281" width="1.453125" style="91" customWidth="1"/>
    <col min="11282" max="11286" width="4.08984375" style="91" customWidth="1"/>
    <col min="11287" max="11287" width="8" style="91" customWidth="1"/>
    <col min="11288" max="11520" width="0" style="91" hidden="1"/>
    <col min="11521" max="11521" width="6.453125" style="91" customWidth="1"/>
    <col min="11522" max="11527" width="4.08984375" style="91" customWidth="1"/>
    <col min="11528" max="11528" width="1.453125" style="91" customWidth="1"/>
    <col min="11529" max="11530" width="4.36328125" style="91" customWidth="1"/>
    <col min="11531" max="11534" width="4.08984375" style="91" customWidth="1"/>
    <col min="11535" max="11535" width="2.90625" style="91" customWidth="1"/>
    <col min="11536" max="11536" width="5" style="91" customWidth="1"/>
    <col min="11537" max="11537" width="1.453125" style="91" customWidth="1"/>
    <col min="11538" max="11542" width="4.08984375" style="91" customWidth="1"/>
    <col min="11543" max="11543" width="8" style="91" customWidth="1"/>
    <col min="11544" max="11776" width="0" style="91" hidden="1"/>
    <col min="11777" max="11777" width="6.453125" style="91" customWidth="1"/>
    <col min="11778" max="11783" width="4.08984375" style="91" customWidth="1"/>
    <col min="11784" max="11784" width="1.453125" style="91" customWidth="1"/>
    <col min="11785" max="11786" width="4.36328125" style="91" customWidth="1"/>
    <col min="11787" max="11790" width="4.08984375" style="91" customWidth="1"/>
    <col min="11791" max="11791" width="2.90625" style="91" customWidth="1"/>
    <col min="11792" max="11792" width="5" style="91" customWidth="1"/>
    <col min="11793" max="11793" width="1.453125" style="91" customWidth="1"/>
    <col min="11794" max="11798" width="4.08984375" style="91" customWidth="1"/>
    <col min="11799" max="11799" width="8" style="91" customWidth="1"/>
    <col min="11800" max="12032" width="0" style="91" hidden="1"/>
    <col min="12033" max="12033" width="6.453125" style="91" customWidth="1"/>
    <col min="12034" max="12039" width="4.08984375" style="91" customWidth="1"/>
    <col min="12040" max="12040" width="1.453125" style="91" customWidth="1"/>
    <col min="12041" max="12042" width="4.36328125" style="91" customWidth="1"/>
    <col min="12043" max="12046" width="4.08984375" style="91" customWidth="1"/>
    <col min="12047" max="12047" width="2.90625" style="91" customWidth="1"/>
    <col min="12048" max="12048" width="5" style="91" customWidth="1"/>
    <col min="12049" max="12049" width="1.453125" style="91" customWidth="1"/>
    <col min="12050" max="12054" width="4.08984375" style="91" customWidth="1"/>
    <col min="12055" max="12055" width="8" style="91" customWidth="1"/>
    <col min="12056" max="12288" width="0" style="91" hidden="1"/>
    <col min="12289" max="12289" width="6.453125" style="91" customWidth="1"/>
    <col min="12290" max="12295" width="4.08984375" style="91" customWidth="1"/>
    <col min="12296" max="12296" width="1.453125" style="91" customWidth="1"/>
    <col min="12297" max="12298" width="4.36328125" style="91" customWidth="1"/>
    <col min="12299" max="12302" width="4.08984375" style="91" customWidth="1"/>
    <col min="12303" max="12303" width="2.90625" style="91" customWidth="1"/>
    <col min="12304" max="12304" width="5" style="91" customWidth="1"/>
    <col min="12305" max="12305" width="1.453125" style="91" customWidth="1"/>
    <col min="12306" max="12310" width="4.08984375" style="91" customWidth="1"/>
    <col min="12311" max="12311" width="8" style="91" customWidth="1"/>
    <col min="12312" max="12544" width="0" style="91" hidden="1"/>
    <col min="12545" max="12545" width="6.453125" style="91" customWidth="1"/>
    <col min="12546" max="12551" width="4.08984375" style="91" customWidth="1"/>
    <col min="12552" max="12552" width="1.453125" style="91" customWidth="1"/>
    <col min="12553" max="12554" width="4.36328125" style="91" customWidth="1"/>
    <col min="12555" max="12558" width="4.08984375" style="91" customWidth="1"/>
    <col min="12559" max="12559" width="2.90625" style="91" customWidth="1"/>
    <col min="12560" max="12560" width="5" style="91" customWidth="1"/>
    <col min="12561" max="12561" width="1.453125" style="91" customWidth="1"/>
    <col min="12562" max="12566" width="4.08984375" style="91" customWidth="1"/>
    <col min="12567" max="12567" width="8" style="91" customWidth="1"/>
    <col min="12568" max="12800" width="0" style="91" hidden="1"/>
    <col min="12801" max="12801" width="6.453125" style="91" customWidth="1"/>
    <col min="12802" max="12807" width="4.08984375" style="91" customWidth="1"/>
    <col min="12808" max="12808" width="1.453125" style="91" customWidth="1"/>
    <col min="12809" max="12810" width="4.36328125" style="91" customWidth="1"/>
    <col min="12811" max="12814" width="4.08984375" style="91" customWidth="1"/>
    <col min="12815" max="12815" width="2.90625" style="91" customWidth="1"/>
    <col min="12816" max="12816" width="5" style="91" customWidth="1"/>
    <col min="12817" max="12817" width="1.453125" style="91" customWidth="1"/>
    <col min="12818" max="12822" width="4.08984375" style="91" customWidth="1"/>
    <col min="12823" max="12823" width="8" style="91" customWidth="1"/>
    <col min="12824" max="13056" width="0" style="91" hidden="1"/>
    <col min="13057" max="13057" width="6.453125" style="91" customWidth="1"/>
    <col min="13058" max="13063" width="4.08984375" style="91" customWidth="1"/>
    <col min="13064" max="13064" width="1.453125" style="91" customWidth="1"/>
    <col min="13065" max="13066" width="4.36328125" style="91" customWidth="1"/>
    <col min="13067" max="13070" width="4.08984375" style="91" customWidth="1"/>
    <col min="13071" max="13071" width="2.90625" style="91" customWidth="1"/>
    <col min="13072" max="13072" width="5" style="91" customWidth="1"/>
    <col min="13073" max="13073" width="1.453125" style="91" customWidth="1"/>
    <col min="13074" max="13078" width="4.08984375" style="91" customWidth="1"/>
    <col min="13079" max="13079" width="8" style="91" customWidth="1"/>
    <col min="13080" max="13312" width="0" style="91" hidden="1"/>
    <col min="13313" max="13313" width="6.453125" style="91" customWidth="1"/>
    <col min="13314" max="13319" width="4.08984375" style="91" customWidth="1"/>
    <col min="13320" max="13320" width="1.453125" style="91" customWidth="1"/>
    <col min="13321" max="13322" width="4.36328125" style="91" customWidth="1"/>
    <col min="13323" max="13326" width="4.08984375" style="91" customWidth="1"/>
    <col min="13327" max="13327" width="2.90625" style="91" customWidth="1"/>
    <col min="13328" max="13328" width="5" style="91" customWidth="1"/>
    <col min="13329" max="13329" width="1.453125" style="91" customWidth="1"/>
    <col min="13330" max="13334" width="4.08984375" style="91" customWidth="1"/>
    <col min="13335" max="13335" width="8" style="91" customWidth="1"/>
    <col min="13336" max="13568" width="0" style="91" hidden="1"/>
    <col min="13569" max="13569" width="6.453125" style="91" customWidth="1"/>
    <col min="13570" max="13575" width="4.08984375" style="91" customWidth="1"/>
    <col min="13576" max="13576" width="1.453125" style="91" customWidth="1"/>
    <col min="13577" max="13578" width="4.36328125" style="91" customWidth="1"/>
    <col min="13579" max="13582" width="4.08984375" style="91" customWidth="1"/>
    <col min="13583" max="13583" width="2.90625" style="91" customWidth="1"/>
    <col min="13584" max="13584" width="5" style="91" customWidth="1"/>
    <col min="13585" max="13585" width="1.453125" style="91" customWidth="1"/>
    <col min="13586" max="13590" width="4.08984375" style="91" customWidth="1"/>
    <col min="13591" max="13591" width="8" style="91" customWidth="1"/>
    <col min="13592" max="13824" width="0" style="91" hidden="1"/>
    <col min="13825" max="13825" width="6.453125" style="91" customWidth="1"/>
    <col min="13826" max="13831" width="4.08984375" style="91" customWidth="1"/>
    <col min="13832" max="13832" width="1.453125" style="91" customWidth="1"/>
    <col min="13833" max="13834" width="4.36328125" style="91" customWidth="1"/>
    <col min="13835" max="13838" width="4.08984375" style="91" customWidth="1"/>
    <col min="13839" max="13839" width="2.90625" style="91" customWidth="1"/>
    <col min="13840" max="13840" width="5" style="91" customWidth="1"/>
    <col min="13841" max="13841" width="1.453125" style="91" customWidth="1"/>
    <col min="13842" max="13846" width="4.08984375" style="91" customWidth="1"/>
    <col min="13847" max="13847" width="8" style="91" customWidth="1"/>
    <col min="13848" max="14080" width="0" style="91" hidden="1"/>
    <col min="14081" max="14081" width="6.453125" style="91" customWidth="1"/>
    <col min="14082" max="14087" width="4.08984375" style="91" customWidth="1"/>
    <col min="14088" max="14088" width="1.453125" style="91" customWidth="1"/>
    <col min="14089" max="14090" width="4.36328125" style="91" customWidth="1"/>
    <col min="14091" max="14094" width="4.08984375" style="91" customWidth="1"/>
    <col min="14095" max="14095" width="2.90625" style="91" customWidth="1"/>
    <col min="14096" max="14096" width="5" style="91" customWidth="1"/>
    <col min="14097" max="14097" width="1.453125" style="91" customWidth="1"/>
    <col min="14098" max="14102" width="4.08984375" style="91" customWidth="1"/>
    <col min="14103" max="14103" width="8" style="91" customWidth="1"/>
    <col min="14104" max="14336" width="0" style="91" hidden="1"/>
    <col min="14337" max="14337" width="6.453125" style="91" customWidth="1"/>
    <col min="14338" max="14343" width="4.08984375" style="91" customWidth="1"/>
    <col min="14344" max="14344" width="1.453125" style="91" customWidth="1"/>
    <col min="14345" max="14346" width="4.36328125" style="91" customWidth="1"/>
    <col min="14347" max="14350" width="4.08984375" style="91" customWidth="1"/>
    <col min="14351" max="14351" width="2.90625" style="91" customWidth="1"/>
    <col min="14352" max="14352" width="5" style="91" customWidth="1"/>
    <col min="14353" max="14353" width="1.453125" style="91" customWidth="1"/>
    <col min="14354" max="14358" width="4.08984375" style="91" customWidth="1"/>
    <col min="14359" max="14359" width="8" style="91" customWidth="1"/>
    <col min="14360" max="14592" width="0" style="91" hidden="1"/>
    <col min="14593" max="14593" width="6.453125" style="91" customWidth="1"/>
    <col min="14594" max="14599" width="4.08984375" style="91" customWidth="1"/>
    <col min="14600" max="14600" width="1.453125" style="91" customWidth="1"/>
    <col min="14601" max="14602" width="4.36328125" style="91" customWidth="1"/>
    <col min="14603" max="14606" width="4.08984375" style="91" customWidth="1"/>
    <col min="14607" max="14607" width="2.90625" style="91" customWidth="1"/>
    <col min="14608" max="14608" width="5" style="91" customWidth="1"/>
    <col min="14609" max="14609" width="1.453125" style="91" customWidth="1"/>
    <col min="14610" max="14614" width="4.08984375" style="91" customWidth="1"/>
    <col min="14615" max="14615" width="8" style="91" customWidth="1"/>
    <col min="14616" max="14848" width="0" style="91" hidden="1"/>
    <col min="14849" max="14849" width="6.453125" style="91" customWidth="1"/>
    <col min="14850" max="14855" width="4.08984375" style="91" customWidth="1"/>
    <col min="14856" max="14856" width="1.453125" style="91" customWidth="1"/>
    <col min="14857" max="14858" width="4.36328125" style="91" customWidth="1"/>
    <col min="14859" max="14862" width="4.08984375" style="91" customWidth="1"/>
    <col min="14863" max="14863" width="2.90625" style="91" customWidth="1"/>
    <col min="14864" max="14864" width="5" style="91" customWidth="1"/>
    <col min="14865" max="14865" width="1.453125" style="91" customWidth="1"/>
    <col min="14866" max="14870" width="4.08984375" style="91" customWidth="1"/>
    <col min="14871" max="14871" width="8" style="91" customWidth="1"/>
    <col min="14872" max="15104" width="0" style="91" hidden="1"/>
    <col min="15105" max="15105" width="6.453125" style="91" customWidth="1"/>
    <col min="15106" max="15111" width="4.08984375" style="91" customWidth="1"/>
    <col min="15112" max="15112" width="1.453125" style="91" customWidth="1"/>
    <col min="15113" max="15114" width="4.36328125" style="91" customWidth="1"/>
    <col min="15115" max="15118" width="4.08984375" style="91" customWidth="1"/>
    <col min="15119" max="15119" width="2.90625" style="91" customWidth="1"/>
    <col min="15120" max="15120" width="5" style="91" customWidth="1"/>
    <col min="15121" max="15121" width="1.453125" style="91" customWidth="1"/>
    <col min="15122" max="15126" width="4.08984375" style="91" customWidth="1"/>
    <col min="15127" max="15127" width="8" style="91" customWidth="1"/>
    <col min="15128" max="15360" width="0" style="91" hidden="1"/>
    <col min="15361" max="15361" width="6.453125" style="91" customWidth="1"/>
    <col min="15362" max="15367" width="4.08984375" style="91" customWidth="1"/>
    <col min="15368" max="15368" width="1.453125" style="91" customWidth="1"/>
    <col min="15369" max="15370" width="4.36328125" style="91" customWidth="1"/>
    <col min="15371" max="15374" width="4.08984375" style="91" customWidth="1"/>
    <col min="15375" max="15375" width="2.90625" style="91" customWidth="1"/>
    <col min="15376" max="15376" width="5" style="91" customWidth="1"/>
    <col min="15377" max="15377" width="1.453125" style="91" customWidth="1"/>
    <col min="15378" max="15382" width="4.08984375" style="91" customWidth="1"/>
    <col min="15383" max="15383" width="8" style="91" customWidth="1"/>
    <col min="15384" max="15616" width="0" style="91" hidden="1"/>
    <col min="15617" max="15617" width="6.453125" style="91" customWidth="1"/>
    <col min="15618" max="15623" width="4.08984375" style="91" customWidth="1"/>
    <col min="15624" max="15624" width="1.453125" style="91" customWidth="1"/>
    <col min="15625" max="15626" width="4.36328125" style="91" customWidth="1"/>
    <col min="15627" max="15630" width="4.08984375" style="91" customWidth="1"/>
    <col min="15631" max="15631" width="2.90625" style="91" customWidth="1"/>
    <col min="15632" max="15632" width="5" style="91" customWidth="1"/>
    <col min="15633" max="15633" width="1.453125" style="91" customWidth="1"/>
    <col min="15634" max="15638" width="4.08984375" style="91" customWidth="1"/>
    <col min="15639" max="15639" width="8" style="91" customWidth="1"/>
    <col min="15640" max="15872" width="0" style="91" hidden="1"/>
    <col min="15873" max="15873" width="6.453125" style="91" customWidth="1"/>
    <col min="15874" max="15879" width="4.08984375" style="91" customWidth="1"/>
    <col min="15880" max="15880" width="1.453125" style="91" customWidth="1"/>
    <col min="15881" max="15882" width="4.36328125" style="91" customWidth="1"/>
    <col min="15883" max="15886" width="4.08984375" style="91" customWidth="1"/>
    <col min="15887" max="15887" width="2.90625" style="91" customWidth="1"/>
    <col min="15888" max="15888" width="5" style="91" customWidth="1"/>
    <col min="15889" max="15889" width="1.453125" style="91" customWidth="1"/>
    <col min="15890" max="15894" width="4.08984375" style="91" customWidth="1"/>
    <col min="15895" max="15895" width="8" style="91" customWidth="1"/>
    <col min="15896" max="16128" width="0" style="91" hidden="1"/>
    <col min="16129" max="16129" width="6.453125" style="91" customWidth="1"/>
    <col min="16130" max="16135" width="4.08984375" style="91" customWidth="1"/>
    <col min="16136" max="16136" width="1.453125" style="91" customWidth="1"/>
    <col min="16137" max="16138" width="4.36328125" style="91" customWidth="1"/>
    <col min="16139" max="16142" width="4.08984375" style="91" customWidth="1"/>
    <col min="16143" max="16143" width="2.90625" style="91" customWidth="1"/>
    <col min="16144" max="16144" width="5" style="91" customWidth="1"/>
    <col min="16145" max="16145" width="1.453125" style="91" customWidth="1"/>
    <col min="16146" max="16150" width="4.08984375" style="91" customWidth="1"/>
    <col min="16151" max="16151" width="8" style="91" customWidth="1"/>
    <col min="16152" max="16384" width="0" style="91" hidden="1"/>
  </cols>
  <sheetData>
    <row r="1" spans="1:263" ht="21.75" customHeight="1">
      <c r="A1" s="463" t="s">
        <v>103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463"/>
    </row>
    <row r="2" spans="1:263" ht="21.75" customHeight="1">
      <c r="A2" s="92" t="s">
        <v>104</v>
      </c>
      <c r="B2" s="464" t="s">
        <v>105</v>
      </c>
      <c r="C2" s="464"/>
      <c r="D2" s="464"/>
      <c r="E2" s="465" t="s">
        <v>231</v>
      </c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  <c r="U2" s="465"/>
      <c r="V2" s="465"/>
    </row>
    <row r="3" spans="1:263" s="95" customFormat="1" ht="21" customHeight="1">
      <c r="A3" s="93" t="s">
        <v>104</v>
      </c>
      <c r="B3" s="458" t="s">
        <v>106</v>
      </c>
      <c r="C3" s="458"/>
      <c r="D3" s="458"/>
      <c r="E3" s="466" t="s">
        <v>107</v>
      </c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</row>
    <row r="4" spans="1:263" s="95" customFormat="1" ht="21" customHeight="1">
      <c r="A4" s="93" t="s">
        <v>104</v>
      </c>
      <c r="B4" s="462" t="str">
        <f>'[116]ปร.4 อาคาร(2)'!D2</f>
        <v>แบบเลขที่ -</v>
      </c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462"/>
      <c r="P4" s="462"/>
      <c r="Q4" s="462"/>
      <c r="R4" s="462"/>
      <c r="S4" s="462"/>
      <c r="T4" s="462"/>
      <c r="U4" s="462"/>
      <c r="V4" s="462"/>
      <c r="JA4" s="96">
        <f>420.57/17.6</f>
        <v>23.896022727272726</v>
      </c>
    </row>
    <row r="5" spans="1:263" s="95" customFormat="1" ht="21" customHeight="1">
      <c r="A5" s="93" t="s">
        <v>104</v>
      </c>
      <c r="B5" s="458" t="s">
        <v>108</v>
      </c>
      <c r="C5" s="458"/>
      <c r="D5" s="458"/>
      <c r="E5" s="458"/>
      <c r="F5" s="458" t="s">
        <v>109</v>
      </c>
      <c r="G5" s="458"/>
      <c r="H5" s="458"/>
      <c r="I5" s="458"/>
      <c r="J5" s="459" t="s">
        <v>110</v>
      </c>
      <c r="K5" s="459"/>
      <c r="L5" s="97">
        <v>5</v>
      </c>
      <c r="M5" s="98" t="s">
        <v>111</v>
      </c>
      <c r="N5" s="458"/>
      <c r="O5" s="458"/>
      <c r="P5" s="458"/>
      <c r="Q5" s="458"/>
      <c r="R5" s="458"/>
      <c r="S5" s="458"/>
      <c r="T5" s="458"/>
      <c r="U5" s="458"/>
      <c r="V5" s="458"/>
    </row>
    <row r="6" spans="1:263" s="95" customFormat="1" ht="21" customHeight="1">
      <c r="A6" s="93" t="s">
        <v>104</v>
      </c>
      <c r="B6" s="381" t="s">
        <v>112</v>
      </c>
      <c r="C6" s="381"/>
      <c r="D6" s="381"/>
      <c r="E6" s="381"/>
      <c r="F6" s="460" t="s">
        <v>247</v>
      </c>
      <c r="G6" s="461"/>
      <c r="H6" s="461"/>
      <c r="I6" s="461"/>
      <c r="J6" s="461"/>
      <c r="K6" s="99" t="s">
        <v>113</v>
      </c>
      <c r="L6" s="94"/>
      <c r="M6" s="100"/>
      <c r="N6" s="100"/>
      <c r="O6" s="100"/>
      <c r="P6" s="100"/>
      <c r="Q6" s="100"/>
      <c r="R6" s="100"/>
      <c r="S6" s="100"/>
      <c r="T6" s="100"/>
      <c r="U6" s="100"/>
      <c r="V6" s="100"/>
    </row>
    <row r="7" spans="1:263" s="95" customFormat="1" ht="41" customHeight="1" thickBot="1">
      <c r="A7" s="101" t="s">
        <v>6</v>
      </c>
      <c r="B7" s="435" t="s">
        <v>7</v>
      </c>
      <c r="C7" s="436"/>
      <c r="D7" s="436"/>
      <c r="E7" s="436"/>
      <c r="F7" s="436"/>
      <c r="G7" s="436"/>
      <c r="H7" s="436"/>
      <c r="I7" s="436"/>
      <c r="J7" s="437"/>
      <c r="K7" s="438" t="s">
        <v>114</v>
      </c>
      <c r="L7" s="439"/>
      <c r="M7" s="439"/>
      <c r="N7" s="440"/>
      <c r="O7" s="435" t="s">
        <v>115</v>
      </c>
      <c r="P7" s="436"/>
      <c r="Q7" s="437"/>
      <c r="R7" s="441" t="s">
        <v>116</v>
      </c>
      <c r="S7" s="442"/>
      <c r="T7" s="443"/>
      <c r="U7" s="435" t="s">
        <v>13</v>
      </c>
      <c r="V7" s="437"/>
    </row>
    <row r="8" spans="1:263" ht="43.5" customHeight="1" thickTop="1">
      <c r="A8" s="102">
        <v>1</v>
      </c>
      <c r="B8" s="444" t="s">
        <v>117</v>
      </c>
      <c r="C8" s="445"/>
      <c r="D8" s="445"/>
      <c r="E8" s="445"/>
      <c r="F8" s="445"/>
      <c r="G8" s="445"/>
      <c r="H8" s="445"/>
      <c r="I8" s="445"/>
      <c r="J8" s="446"/>
      <c r="K8" s="447">
        <f>+ปร.4!I31</f>
        <v>7325355.6699999999</v>
      </c>
      <c r="L8" s="448"/>
      <c r="M8" s="448"/>
      <c r="N8" s="449"/>
      <c r="O8" s="450">
        <v>1.2992999999999999</v>
      </c>
      <c r="P8" s="451"/>
      <c r="Q8" s="452"/>
      <c r="R8" s="453">
        <f>ROUND(K8*O8,2)</f>
        <v>9517834.6199999992</v>
      </c>
      <c r="S8" s="454"/>
      <c r="T8" s="455"/>
      <c r="U8" s="456"/>
      <c r="V8" s="457"/>
    </row>
    <row r="9" spans="1:263" s="104" customFormat="1" ht="21" customHeight="1">
      <c r="A9" s="103"/>
      <c r="B9" s="397"/>
      <c r="C9" s="431"/>
      <c r="D9" s="431"/>
      <c r="E9" s="431"/>
      <c r="F9" s="431"/>
      <c r="G9" s="431"/>
      <c r="H9" s="431"/>
      <c r="I9" s="431"/>
      <c r="J9" s="398"/>
      <c r="K9" s="405"/>
      <c r="L9" s="406"/>
      <c r="M9" s="406"/>
      <c r="N9" s="407"/>
      <c r="O9" s="408"/>
      <c r="P9" s="409"/>
      <c r="Q9" s="410"/>
      <c r="R9" s="411"/>
      <c r="S9" s="412"/>
      <c r="T9" s="413"/>
      <c r="U9" s="414"/>
      <c r="V9" s="415"/>
    </row>
    <row r="10" spans="1:263" ht="21" customHeight="1">
      <c r="A10" s="103"/>
      <c r="B10" s="432" t="s">
        <v>118</v>
      </c>
      <c r="C10" s="433"/>
      <c r="D10" s="433"/>
      <c r="E10" s="433"/>
      <c r="F10" s="433"/>
      <c r="G10" s="433"/>
      <c r="H10" s="433"/>
      <c r="I10" s="433"/>
      <c r="J10" s="434"/>
      <c r="K10" s="405"/>
      <c r="L10" s="406"/>
      <c r="M10" s="406"/>
      <c r="N10" s="407"/>
      <c r="O10" s="408"/>
      <c r="P10" s="409"/>
      <c r="Q10" s="410"/>
      <c r="R10" s="411"/>
      <c r="S10" s="412"/>
      <c r="T10" s="413"/>
      <c r="U10" s="414"/>
      <c r="V10" s="415"/>
    </row>
    <row r="11" spans="1:263" ht="21" customHeight="1">
      <c r="A11" s="103"/>
      <c r="B11" s="427" t="s">
        <v>119</v>
      </c>
      <c r="C11" s="428"/>
      <c r="D11" s="428"/>
      <c r="E11" s="428"/>
      <c r="F11" s="428"/>
      <c r="G11" s="428"/>
      <c r="H11" s="428"/>
      <c r="I11" s="429">
        <v>0</v>
      </c>
      <c r="J11" s="430"/>
      <c r="K11" s="405"/>
      <c r="L11" s="406"/>
      <c r="M11" s="406"/>
      <c r="N11" s="407"/>
      <c r="O11" s="408"/>
      <c r="P11" s="409"/>
      <c r="Q11" s="410"/>
      <c r="R11" s="411"/>
      <c r="S11" s="412"/>
      <c r="T11" s="413"/>
      <c r="U11" s="414"/>
      <c r="V11" s="415"/>
      <c r="IW11" s="105">
        <v>9500000</v>
      </c>
      <c r="JC11" s="106"/>
    </row>
    <row r="12" spans="1:263" ht="21" customHeight="1">
      <c r="A12" s="107"/>
      <c r="B12" s="401" t="s">
        <v>120</v>
      </c>
      <c r="C12" s="402"/>
      <c r="D12" s="402"/>
      <c r="E12" s="402"/>
      <c r="F12" s="402"/>
      <c r="G12" s="402"/>
      <c r="H12" s="402"/>
      <c r="I12" s="403">
        <v>0</v>
      </c>
      <c r="J12" s="404"/>
      <c r="K12" s="405"/>
      <c r="L12" s="406"/>
      <c r="M12" s="406"/>
      <c r="N12" s="407"/>
      <c r="O12" s="408"/>
      <c r="P12" s="409"/>
      <c r="Q12" s="410"/>
      <c r="R12" s="411"/>
      <c r="S12" s="412"/>
      <c r="T12" s="413"/>
      <c r="U12" s="414"/>
      <c r="V12" s="415"/>
      <c r="IW12" s="105">
        <f>+IW11*(15/100)</f>
        <v>1425000</v>
      </c>
    </row>
    <row r="13" spans="1:263" ht="21" customHeight="1">
      <c r="A13" s="107"/>
      <c r="B13" s="401" t="s">
        <v>121</v>
      </c>
      <c r="C13" s="402"/>
      <c r="D13" s="402"/>
      <c r="E13" s="402"/>
      <c r="F13" s="402"/>
      <c r="G13" s="402"/>
      <c r="H13" s="402"/>
      <c r="I13" s="403">
        <v>7</v>
      </c>
      <c r="J13" s="404"/>
      <c r="K13" s="405"/>
      <c r="L13" s="406"/>
      <c r="M13" s="406"/>
      <c r="N13" s="407"/>
      <c r="O13" s="408"/>
      <c r="P13" s="409"/>
      <c r="Q13" s="410"/>
      <c r="R13" s="411"/>
      <c r="S13" s="412"/>
      <c r="T13" s="413"/>
      <c r="U13" s="414"/>
      <c r="V13" s="415"/>
      <c r="IW13" s="108">
        <f>+IW11+IW12</f>
        <v>10925000</v>
      </c>
    </row>
    <row r="14" spans="1:263" ht="21" customHeight="1">
      <c r="A14" s="109"/>
      <c r="B14" s="391" t="s">
        <v>122</v>
      </c>
      <c r="C14" s="392"/>
      <c r="D14" s="392"/>
      <c r="E14" s="392"/>
      <c r="F14" s="392"/>
      <c r="G14" s="392"/>
      <c r="H14" s="392"/>
      <c r="I14" s="416">
        <v>7</v>
      </c>
      <c r="J14" s="417"/>
      <c r="K14" s="418"/>
      <c r="L14" s="419"/>
      <c r="M14" s="419"/>
      <c r="N14" s="420"/>
      <c r="O14" s="421"/>
      <c r="P14" s="422"/>
      <c r="Q14" s="423"/>
      <c r="R14" s="424"/>
      <c r="S14" s="425"/>
      <c r="T14" s="426"/>
      <c r="U14" s="399"/>
      <c r="V14" s="400"/>
    </row>
    <row r="15" spans="1:263" ht="21" customHeight="1">
      <c r="A15" s="110" t="s">
        <v>123</v>
      </c>
      <c r="B15" s="384" t="s">
        <v>124</v>
      </c>
      <c r="C15" s="375"/>
      <c r="D15" s="375"/>
      <c r="E15" s="375"/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5"/>
      <c r="Q15" s="385"/>
      <c r="R15" s="386">
        <f>R8</f>
        <v>9517834.6199999992</v>
      </c>
      <c r="S15" s="387"/>
      <c r="T15" s="388"/>
      <c r="U15" s="389"/>
      <c r="V15" s="390"/>
    </row>
    <row r="16" spans="1:263" ht="21" customHeight="1" thickBot="1">
      <c r="A16" s="109"/>
      <c r="B16" s="391" t="s">
        <v>125</v>
      </c>
      <c r="C16" s="392"/>
      <c r="D16" s="392"/>
      <c r="E16" s="392"/>
      <c r="F16" s="382" t="str">
        <f>"( "&amp;(BAHTTEXT(R16))&amp;")"</f>
        <v>( เก้าล้านห้าแสนหนึ่งหมื่นเจ็ดพันแปดร้อยสามสิบสี่บาทหกสิบสองสตางค์)</v>
      </c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93"/>
      <c r="R16" s="394">
        <f>+R15</f>
        <v>9517834.6199999992</v>
      </c>
      <c r="S16" s="395"/>
      <c r="T16" s="396"/>
      <c r="U16" s="397" t="s">
        <v>126</v>
      </c>
      <c r="V16" s="398"/>
    </row>
    <row r="17" spans="1:22" ht="21" customHeight="1" thickTop="1">
      <c r="A17" s="111" t="s">
        <v>127</v>
      </c>
      <c r="B17" s="375" t="s">
        <v>128</v>
      </c>
      <c r="C17" s="375"/>
      <c r="D17" s="375"/>
      <c r="E17" s="375"/>
      <c r="F17" s="375"/>
      <c r="G17" s="376"/>
      <c r="H17" s="376"/>
      <c r="I17" s="376"/>
      <c r="J17" s="377" t="s">
        <v>129</v>
      </c>
      <c r="K17" s="377"/>
      <c r="L17" s="377"/>
      <c r="M17" s="378"/>
      <c r="N17" s="378"/>
      <c r="O17" s="378"/>
      <c r="P17" s="378"/>
      <c r="Q17" s="378"/>
      <c r="R17" s="378"/>
      <c r="S17" s="378"/>
      <c r="T17" s="378"/>
      <c r="U17" s="378"/>
      <c r="V17" s="378"/>
    </row>
    <row r="18" spans="1:22" ht="21" customHeight="1">
      <c r="A18" s="112" t="s">
        <v>127</v>
      </c>
      <c r="B18" s="379" t="s">
        <v>130</v>
      </c>
      <c r="C18" s="379"/>
      <c r="D18" s="379"/>
      <c r="E18" s="379"/>
      <c r="F18" s="379"/>
      <c r="G18" s="380"/>
      <c r="H18" s="380"/>
      <c r="I18" s="380"/>
      <c r="J18" s="381" t="s">
        <v>131</v>
      </c>
      <c r="K18" s="381"/>
      <c r="L18" s="381"/>
      <c r="M18" s="382"/>
      <c r="N18" s="382"/>
      <c r="O18" s="382"/>
      <c r="P18" s="382"/>
      <c r="Q18" s="382"/>
      <c r="R18" s="382"/>
      <c r="S18" s="382"/>
      <c r="T18" s="382"/>
      <c r="U18" s="382"/>
      <c r="V18" s="382"/>
    </row>
    <row r="19" spans="1:22" ht="21" customHeight="1">
      <c r="A19" s="302"/>
      <c r="B19" s="303"/>
      <c r="C19" s="303"/>
      <c r="D19" s="303"/>
      <c r="E19" s="303"/>
      <c r="F19" s="303"/>
      <c r="G19" s="113"/>
      <c r="H19" s="113"/>
      <c r="I19" s="113"/>
      <c r="J19" s="114"/>
      <c r="K19" s="114"/>
      <c r="L19" s="114"/>
      <c r="M19" s="304"/>
      <c r="N19" s="304"/>
      <c r="O19" s="304"/>
      <c r="P19" s="304"/>
      <c r="Q19" s="304"/>
      <c r="R19" s="304"/>
      <c r="S19" s="304"/>
      <c r="T19" s="304"/>
      <c r="U19" s="304"/>
      <c r="V19" s="304"/>
    </row>
    <row r="20" spans="1:22" ht="21" customHeight="1">
      <c r="A20" s="302"/>
      <c r="B20" s="303"/>
      <c r="C20" s="303"/>
      <c r="D20" s="303"/>
      <c r="E20" s="303"/>
      <c r="F20" s="303"/>
      <c r="G20" s="113"/>
      <c r="H20" s="113"/>
      <c r="I20" s="113"/>
      <c r="J20" s="114"/>
      <c r="K20" s="114"/>
      <c r="L20" s="114"/>
      <c r="M20" s="304"/>
      <c r="N20" s="304"/>
      <c r="O20" s="304"/>
      <c r="P20" s="304"/>
      <c r="Q20" s="304"/>
      <c r="R20" s="304"/>
      <c r="S20" s="304"/>
      <c r="T20" s="304"/>
      <c r="U20" s="304"/>
      <c r="V20" s="304"/>
    </row>
    <row r="21" spans="1:22" ht="21" customHeight="1">
      <c r="A21" s="302"/>
      <c r="B21" s="303"/>
      <c r="C21" s="303"/>
      <c r="D21" s="303"/>
      <c r="E21" s="303"/>
      <c r="F21" s="303"/>
      <c r="G21" s="113"/>
      <c r="H21" s="113"/>
      <c r="I21" s="113"/>
      <c r="J21" s="114"/>
      <c r="K21" s="114"/>
      <c r="L21" s="114"/>
      <c r="M21" s="304"/>
      <c r="N21" s="304"/>
      <c r="O21" s="304"/>
      <c r="P21" s="304"/>
      <c r="Q21" s="304"/>
      <c r="R21" s="304"/>
      <c r="S21" s="304"/>
      <c r="T21" s="304"/>
      <c r="U21" s="304"/>
      <c r="V21" s="304"/>
    </row>
    <row r="22" spans="1:22" ht="21" customHeight="1">
      <c r="A22" s="302"/>
      <c r="B22" s="303"/>
      <c r="C22" s="303"/>
      <c r="D22" s="303"/>
      <c r="E22" s="303"/>
      <c r="F22" s="303"/>
      <c r="G22" s="113"/>
      <c r="H22" s="113"/>
      <c r="I22" s="113"/>
      <c r="J22" s="114"/>
      <c r="K22" s="114"/>
      <c r="L22" s="114"/>
      <c r="M22" s="304"/>
      <c r="N22" s="304"/>
      <c r="O22" s="304"/>
      <c r="P22" s="304"/>
      <c r="Q22" s="304"/>
      <c r="R22" s="304"/>
      <c r="S22" s="304"/>
      <c r="T22" s="304"/>
      <c r="U22" s="304"/>
      <c r="V22" s="304"/>
    </row>
    <row r="23" spans="1:22" ht="21" customHeight="1">
      <c r="A23" s="372" t="s">
        <v>244</v>
      </c>
      <c r="B23" s="372"/>
      <c r="C23" s="372"/>
      <c r="D23" s="372"/>
      <c r="E23" s="372"/>
      <c r="F23" s="372"/>
      <c r="G23" s="372"/>
      <c r="H23" s="372"/>
      <c r="I23" s="372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</row>
    <row r="24" spans="1:22" ht="15.9" customHeight="1"/>
    <row r="25" spans="1:22" ht="21" customHeight="1">
      <c r="A25" s="383"/>
      <c r="B25" s="383"/>
      <c r="C25" s="383"/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</row>
    <row r="26" spans="1:22" ht="21" customHeight="1">
      <c r="A26" s="371"/>
      <c r="B26" s="371"/>
      <c r="C26" s="371"/>
      <c r="D26" s="371"/>
      <c r="E26" s="371"/>
      <c r="F26" s="371"/>
      <c r="G26" s="371"/>
      <c r="H26" s="371"/>
      <c r="I26" s="371"/>
      <c r="J26" s="371"/>
      <c r="K26" s="371"/>
      <c r="L26" s="371"/>
      <c r="M26" s="371"/>
      <c r="N26" s="371"/>
      <c r="O26" s="371"/>
      <c r="P26" s="371"/>
      <c r="Q26" s="371"/>
      <c r="R26" s="371"/>
      <c r="S26" s="371"/>
      <c r="T26" s="371"/>
      <c r="U26" s="371"/>
      <c r="V26" s="371"/>
    </row>
    <row r="27" spans="1:22" ht="21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</row>
    <row r="28" spans="1:22" s="104" customFormat="1" ht="18.899999999999999" customHeight="1">
      <c r="A28" s="114"/>
      <c r="B28" s="371" t="s">
        <v>245</v>
      </c>
      <c r="C28" s="371"/>
      <c r="D28" s="371"/>
      <c r="E28" s="371"/>
      <c r="F28" s="371"/>
      <c r="G28" s="371"/>
      <c r="H28" s="371"/>
      <c r="I28" s="371"/>
      <c r="J28" s="114"/>
      <c r="K28" s="114"/>
      <c r="L28" s="114"/>
      <c r="M28" s="114"/>
      <c r="N28" s="114"/>
      <c r="O28" s="114"/>
      <c r="P28" s="371" t="s">
        <v>246</v>
      </c>
      <c r="Q28" s="371"/>
      <c r="R28" s="371"/>
      <c r="S28" s="371"/>
      <c r="T28" s="371"/>
      <c r="U28" s="371"/>
      <c r="V28" s="371"/>
    </row>
    <row r="29" spans="1:22" ht="18">
      <c r="A29" s="114"/>
      <c r="B29" s="115"/>
      <c r="C29" s="115"/>
      <c r="D29" s="115"/>
      <c r="E29" s="115"/>
      <c r="F29" s="115"/>
      <c r="G29" s="115"/>
      <c r="H29" s="115"/>
      <c r="I29" s="115"/>
      <c r="J29" s="114"/>
      <c r="K29" s="114"/>
      <c r="L29" s="114"/>
      <c r="M29" s="114"/>
      <c r="N29" s="114"/>
      <c r="O29" s="114"/>
      <c r="P29" s="115"/>
      <c r="Q29" s="115"/>
      <c r="R29" s="115"/>
      <c r="S29" s="115"/>
      <c r="T29" s="115"/>
      <c r="U29" s="115"/>
      <c r="V29" s="115"/>
    </row>
    <row r="30" spans="1:22" ht="21">
      <c r="A30" s="372"/>
      <c r="B30" s="372"/>
      <c r="C30" s="372"/>
      <c r="D30" s="372"/>
      <c r="E30" s="372"/>
      <c r="F30" s="372"/>
      <c r="G30" s="372"/>
      <c r="H30" s="372"/>
      <c r="I30" s="372"/>
      <c r="J30" s="372"/>
      <c r="K30" s="372"/>
      <c r="L30" s="372"/>
      <c r="M30" s="372"/>
      <c r="N30" s="372"/>
      <c r="O30" s="372"/>
      <c r="P30" s="372"/>
      <c r="Q30" s="372"/>
      <c r="R30" s="372"/>
      <c r="S30" s="372"/>
      <c r="T30" s="372"/>
      <c r="U30" s="372"/>
      <c r="V30" s="372"/>
    </row>
    <row r="31" spans="1:22" ht="18">
      <c r="A31" s="373"/>
      <c r="B31" s="373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</row>
    <row r="32" spans="1:22" ht="18">
      <c r="A32" s="114"/>
      <c r="B32" s="371" t="s">
        <v>245</v>
      </c>
      <c r="C32" s="371"/>
      <c r="D32" s="371"/>
      <c r="E32" s="371"/>
      <c r="F32" s="371"/>
      <c r="G32" s="371"/>
      <c r="H32" s="371"/>
      <c r="I32" s="371"/>
      <c r="J32" s="114"/>
      <c r="K32" s="114"/>
      <c r="L32" s="114"/>
      <c r="M32" s="114"/>
      <c r="N32" s="114"/>
      <c r="O32" s="114"/>
      <c r="P32" s="371" t="s">
        <v>246</v>
      </c>
      <c r="Q32" s="371"/>
      <c r="R32" s="371"/>
      <c r="S32" s="371"/>
      <c r="T32" s="371"/>
      <c r="U32" s="371"/>
      <c r="V32" s="371"/>
    </row>
    <row r="33" spans="1:26" ht="18">
      <c r="A33" s="114"/>
      <c r="B33" s="115"/>
      <c r="C33" s="115"/>
      <c r="D33" s="115"/>
      <c r="E33" s="115"/>
      <c r="F33" s="115"/>
      <c r="G33" s="115"/>
      <c r="H33" s="115"/>
      <c r="I33" s="115"/>
      <c r="J33" s="114"/>
      <c r="K33" s="114"/>
      <c r="L33" s="114"/>
      <c r="M33" s="114"/>
      <c r="N33" s="114"/>
      <c r="O33" s="114"/>
      <c r="P33" s="115"/>
      <c r="Q33" s="115"/>
      <c r="R33" s="115"/>
      <c r="S33" s="115"/>
      <c r="T33" s="115"/>
      <c r="U33" s="115"/>
      <c r="V33" s="115"/>
    </row>
    <row r="34" spans="1:26" ht="21">
      <c r="A34" s="372"/>
      <c r="B34" s="372"/>
      <c r="C34" s="372"/>
      <c r="D34" s="372"/>
      <c r="E34" s="372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2"/>
      <c r="Q34" s="372"/>
      <c r="R34" s="372"/>
      <c r="S34" s="372"/>
      <c r="T34" s="372"/>
      <c r="U34" s="372"/>
      <c r="V34" s="372"/>
    </row>
    <row r="35" spans="1:26" ht="21">
      <c r="A35" s="116"/>
      <c r="B35" s="116"/>
      <c r="C35" s="117"/>
      <c r="D35" s="117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9"/>
      <c r="S35" s="119"/>
      <c r="T35" s="119"/>
      <c r="U35" s="119"/>
      <c r="V35" s="119"/>
    </row>
    <row r="36" spans="1:26" ht="21">
      <c r="A36" s="372"/>
      <c r="B36" s="372"/>
      <c r="C36" s="372"/>
      <c r="D36" s="372"/>
      <c r="E36" s="372"/>
      <c r="F36" s="372"/>
      <c r="G36" s="372"/>
      <c r="H36" s="372"/>
      <c r="I36" s="372"/>
      <c r="J36" s="372"/>
      <c r="K36" s="372"/>
      <c r="L36" s="372"/>
      <c r="M36" s="372"/>
      <c r="N36" s="372"/>
      <c r="O36" s="372"/>
      <c r="P36" s="372"/>
      <c r="Q36" s="372"/>
      <c r="R36" s="372"/>
      <c r="S36" s="372"/>
      <c r="T36" s="372"/>
      <c r="U36" s="372"/>
      <c r="V36" s="372"/>
    </row>
    <row r="37" spans="1:26" s="120" customFormat="1" ht="21">
      <c r="A37" s="116"/>
      <c r="B37" s="116"/>
      <c r="C37" s="117"/>
      <c r="D37" s="117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9"/>
      <c r="S37" s="119"/>
      <c r="T37" s="119"/>
      <c r="U37" s="119"/>
      <c r="V37" s="119"/>
    </row>
    <row r="38" spans="1:26" s="120" customFormat="1" ht="18">
      <c r="A38" s="371"/>
      <c r="B38" s="371"/>
      <c r="C38" s="371"/>
      <c r="D38" s="371"/>
      <c r="E38" s="371"/>
      <c r="F38" s="371"/>
      <c r="G38" s="371"/>
      <c r="H38" s="371"/>
      <c r="I38" s="371"/>
      <c r="J38" s="371"/>
      <c r="K38" s="371"/>
      <c r="L38" s="371"/>
      <c r="M38" s="371"/>
      <c r="N38" s="371"/>
      <c r="O38" s="371"/>
      <c r="P38" s="371"/>
      <c r="Q38" s="371"/>
      <c r="R38" s="371"/>
      <c r="S38" s="371"/>
      <c r="T38" s="371"/>
      <c r="U38" s="371"/>
      <c r="V38" s="371"/>
    </row>
    <row r="39" spans="1:26" ht="21">
      <c r="A39" s="372"/>
      <c r="B39" s="372"/>
      <c r="C39" s="372"/>
      <c r="D39" s="372"/>
      <c r="E39" s="372"/>
      <c r="F39" s="372"/>
      <c r="G39" s="372"/>
      <c r="H39" s="372"/>
      <c r="I39" s="372"/>
      <c r="J39" s="372"/>
      <c r="K39" s="372"/>
      <c r="L39" s="372"/>
      <c r="M39" s="372"/>
      <c r="N39" s="372"/>
      <c r="O39" s="372"/>
      <c r="P39" s="372"/>
      <c r="Q39" s="372"/>
      <c r="R39" s="372"/>
      <c r="S39" s="372"/>
      <c r="T39" s="372"/>
      <c r="U39" s="372"/>
      <c r="V39" s="372"/>
    </row>
    <row r="40" spans="1:26" s="120" customFormat="1" ht="18">
      <c r="A40" s="373"/>
      <c r="B40" s="373"/>
      <c r="C40" s="373"/>
      <c r="D40" s="373"/>
      <c r="E40" s="373"/>
      <c r="F40" s="373"/>
      <c r="G40" s="373"/>
      <c r="H40" s="373"/>
      <c r="I40" s="373"/>
      <c r="J40" s="373"/>
      <c r="K40" s="373"/>
      <c r="L40" s="373"/>
      <c r="M40" s="373"/>
      <c r="N40" s="373"/>
      <c r="O40" s="373"/>
      <c r="P40" s="373"/>
      <c r="Q40" s="373"/>
      <c r="R40" s="373"/>
      <c r="S40" s="373"/>
      <c r="T40" s="373"/>
      <c r="U40" s="373"/>
      <c r="V40" s="373"/>
    </row>
    <row r="41" spans="1:26" s="122" customFormat="1" ht="18.899999999999999" customHeight="1">
      <c r="A41" s="373"/>
      <c r="B41" s="373"/>
      <c r="C41" s="373"/>
      <c r="D41" s="373"/>
      <c r="E41" s="373"/>
      <c r="F41" s="373"/>
      <c r="G41" s="373"/>
      <c r="H41" s="373"/>
      <c r="I41" s="373"/>
      <c r="J41" s="373"/>
      <c r="K41" s="373"/>
      <c r="L41" s="373"/>
      <c r="M41" s="373"/>
      <c r="N41" s="373"/>
      <c r="O41" s="373"/>
      <c r="P41" s="373"/>
      <c r="Q41" s="373"/>
      <c r="R41" s="373"/>
      <c r="S41" s="373"/>
      <c r="T41" s="373"/>
      <c r="U41" s="373"/>
      <c r="V41" s="373"/>
      <c r="W41" s="121"/>
      <c r="X41" s="121"/>
      <c r="Y41" s="121"/>
      <c r="Z41" s="121"/>
    </row>
    <row r="42" spans="1:26" s="122" customFormat="1" ht="18.899999999999999" customHeight="1">
      <c r="A42" s="374"/>
      <c r="B42" s="374"/>
      <c r="C42" s="374"/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121"/>
      <c r="X42" s="121"/>
      <c r="Y42" s="121"/>
      <c r="Z42" s="121"/>
    </row>
    <row r="43" spans="1:26" s="122" customFormat="1" ht="18.899999999999999" customHeight="1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121"/>
      <c r="X43" s="121"/>
      <c r="Y43" s="121"/>
      <c r="Z43" s="121"/>
    </row>
    <row r="44" spans="1:26" ht="18" hidden="1"/>
    <row r="45" spans="1:26" ht="18" hidden="1"/>
    <row r="46" spans="1:26" ht="18" hidden="1"/>
    <row r="47" spans="1:26" ht="18" hidden="1"/>
    <row r="48" spans="1:26" ht="18" hidden="1"/>
    <row r="49" ht="18" hidden="1"/>
    <row r="50" ht="18" hidden="1"/>
    <row r="51" ht="18" hidden="1"/>
    <row r="52" ht="18" hidden="1"/>
    <row r="53" ht="18" hidden="1"/>
    <row r="54" ht="18" hidden="1"/>
    <row r="55" ht="18" hidden="1"/>
    <row r="56" ht="18" hidden="1"/>
    <row r="57" ht="18" hidden="1"/>
    <row r="58" ht="18" hidden="1"/>
    <row r="59" ht="18" hidden="1"/>
    <row r="60" ht="18" hidden="1"/>
    <row r="61" ht="18" hidden="1"/>
    <row r="62" ht="18" hidden="1"/>
    <row r="63" ht="18" hidden="1"/>
    <row r="64" ht="18" hidden="1"/>
    <row r="65" ht="18" hidden="1"/>
    <row r="66" ht="18" hidden="1"/>
    <row r="67" ht="18" hidden="1"/>
    <row r="68" ht="18" hidden="1"/>
    <row r="69" ht="18" hidden="1"/>
    <row r="70" ht="18" hidden="1"/>
    <row r="71" ht="18" hidden="1"/>
    <row r="72" ht="18" hidden="1"/>
    <row r="73" ht="18" hidden="1"/>
    <row r="74" ht="18" hidden="1"/>
    <row r="75" ht="18" hidden="1"/>
    <row r="76" ht="18" hidden="1"/>
    <row r="77" ht="18" hidden="1"/>
    <row r="78" ht="18" hidden="1"/>
    <row r="79" ht="18" hidden="1"/>
    <row r="80" ht="18" hidden="1"/>
    <row r="81" ht="18" hidden="1"/>
    <row r="82" ht="18" hidden="1"/>
    <row r="83" ht="18" hidden="1"/>
    <row r="84" ht="18" hidden="1"/>
    <row r="85" ht="18" hidden="1"/>
    <row r="86" ht="18" hidden="1"/>
    <row r="87" ht="18" hidden="1"/>
    <row r="88" ht="18" hidden="1"/>
    <row r="89" ht="18" hidden="1"/>
    <row r="90" ht="18" hidden="1"/>
    <row r="91" ht="18" hidden="1"/>
    <row r="92" ht="18" hidden="1"/>
    <row r="93" ht="18" hidden="1"/>
    <row r="94" ht="18" hidden="1"/>
    <row r="95" ht="18" hidden="1"/>
    <row r="96" ht="18" hidden="1"/>
    <row r="97" ht="18" hidden="1"/>
    <row r="98" ht="18" hidden="1"/>
    <row r="99" ht="18" hidden="1"/>
    <row r="100" ht="18" hidden="1"/>
    <row r="101" ht="18" hidden="1"/>
    <row r="102" ht="18" hidden="1"/>
    <row r="103" ht="18" hidden="1"/>
    <row r="104" ht="18" hidden="1"/>
    <row r="105" ht="18" hidden="1"/>
    <row r="106" ht="18" hidden="1"/>
    <row r="107" ht="18" hidden="1"/>
    <row r="108" ht="18" hidden="1"/>
    <row r="109" ht="18" hidden="1"/>
    <row r="110" ht="18" hidden="1"/>
    <row r="111" ht="18" hidden="1"/>
    <row r="112" ht="18" hidden="1"/>
    <row r="113" ht="18" hidden="1"/>
    <row r="114" ht="18" hidden="1"/>
    <row r="115" ht="18" hidden="1"/>
    <row r="116" ht="18" hidden="1"/>
    <row r="117" ht="18" hidden="1"/>
    <row r="118" ht="18" hidden="1"/>
    <row r="119" ht="18" hidden="1"/>
    <row r="120" ht="18" hidden="1"/>
    <row r="121" ht="18" hidden="1"/>
    <row r="122" ht="18" hidden="1"/>
    <row r="123" ht="18" hidden="1"/>
    <row r="124" ht="18" hidden="1"/>
    <row r="125" ht="18" hidden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</sheetData>
  <mergeCells count="89">
    <mergeCell ref="B4:V4"/>
    <mergeCell ref="A1:V1"/>
    <mergeCell ref="B2:D2"/>
    <mergeCell ref="E2:V2"/>
    <mergeCell ref="B3:D3"/>
    <mergeCell ref="E3:V3"/>
    <mergeCell ref="B5:E5"/>
    <mergeCell ref="F5:I5"/>
    <mergeCell ref="J5:K5"/>
    <mergeCell ref="N5:V5"/>
    <mergeCell ref="B6:E6"/>
    <mergeCell ref="F6:J6"/>
    <mergeCell ref="B8:J8"/>
    <mergeCell ref="K8:N8"/>
    <mergeCell ref="O8:Q8"/>
    <mergeCell ref="R8:T8"/>
    <mergeCell ref="U8:V8"/>
    <mergeCell ref="B7:J7"/>
    <mergeCell ref="K7:N7"/>
    <mergeCell ref="O7:Q7"/>
    <mergeCell ref="R7:T7"/>
    <mergeCell ref="U7:V7"/>
    <mergeCell ref="B10:J10"/>
    <mergeCell ref="K10:N10"/>
    <mergeCell ref="O10:Q10"/>
    <mergeCell ref="R10:T10"/>
    <mergeCell ref="U10:V10"/>
    <mergeCell ref="B9:J9"/>
    <mergeCell ref="K9:N9"/>
    <mergeCell ref="O9:Q9"/>
    <mergeCell ref="R9:T9"/>
    <mergeCell ref="U9:V9"/>
    <mergeCell ref="U12:V12"/>
    <mergeCell ref="B11:H11"/>
    <mergeCell ref="I11:J11"/>
    <mergeCell ref="K11:N11"/>
    <mergeCell ref="O11:Q11"/>
    <mergeCell ref="R11:T11"/>
    <mergeCell ref="U11:V11"/>
    <mergeCell ref="B12:H12"/>
    <mergeCell ref="I12:J12"/>
    <mergeCell ref="K12:N12"/>
    <mergeCell ref="O12:Q12"/>
    <mergeCell ref="R12:T12"/>
    <mergeCell ref="U14:V14"/>
    <mergeCell ref="B13:H13"/>
    <mergeCell ref="I13:J13"/>
    <mergeCell ref="K13:N13"/>
    <mergeCell ref="O13:Q13"/>
    <mergeCell ref="R13:T13"/>
    <mergeCell ref="U13:V13"/>
    <mergeCell ref="B14:H14"/>
    <mergeCell ref="I14:J14"/>
    <mergeCell ref="K14:N14"/>
    <mergeCell ref="O14:Q14"/>
    <mergeCell ref="R14:T14"/>
    <mergeCell ref="A30:V30"/>
    <mergeCell ref="A31:V31"/>
    <mergeCell ref="B15:Q15"/>
    <mergeCell ref="R15:T15"/>
    <mergeCell ref="U15:V15"/>
    <mergeCell ref="B16:E16"/>
    <mergeCell ref="F16:Q16"/>
    <mergeCell ref="R16:T16"/>
    <mergeCell ref="U16:V16"/>
    <mergeCell ref="A25:V25"/>
    <mergeCell ref="A23:V23"/>
    <mergeCell ref="A26:V26"/>
    <mergeCell ref="B28:I28"/>
    <mergeCell ref="P28:V28"/>
    <mergeCell ref="B17:F17"/>
    <mergeCell ref="G17:I17"/>
    <mergeCell ref="J17:L17"/>
    <mergeCell ref="M17:V17"/>
    <mergeCell ref="B18:F18"/>
    <mergeCell ref="G18:I18"/>
    <mergeCell ref="J18:L18"/>
    <mergeCell ref="M18:V18"/>
    <mergeCell ref="A42:V42"/>
    <mergeCell ref="A36:V36"/>
    <mergeCell ref="A38:C38"/>
    <mergeCell ref="D38:R38"/>
    <mergeCell ref="S38:V38"/>
    <mergeCell ref="B32:I32"/>
    <mergeCell ref="P32:V32"/>
    <mergeCell ref="A39:V39"/>
    <mergeCell ref="A40:V40"/>
    <mergeCell ref="A41:V41"/>
    <mergeCell ref="A34:V34"/>
  </mergeCells>
  <printOptions horizontalCentered="1"/>
  <pageMargins left="0.2" right="0.196850393700787" top="0.47244094488188998" bottom="0.31496062992126" header="0.47244094488188998" footer="0.118110236220472"/>
  <pageSetup paperSize="9" orientation="portrait" r:id="rId1"/>
  <headerFooter>
    <oddHeader>&amp;R&amp;"TH SarabunPSK,ธรรมดา"&amp;12แบบ ปร.5 (ก)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04CB3-160E-400F-9EFE-13C385F35832}">
  <sheetPr>
    <tabColor rgb="FF92D050"/>
    <pageSetUpPr fitToPage="1"/>
  </sheetPr>
  <dimension ref="A1:P146"/>
  <sheetViews>
    <sheetView tabSelected="1" view="pageBreakPreview" topLeftCell="A79" zoomScale="90" zoomScaleNormal="90" zoomScaleSheetLayoutView="90" zoomScalePageLayoutView="80" workbookViewId="0">
      <selection activeCell="J134" sqref="J134"/>
    </sheetView>
  </sheetViews>
  <sheetFormatPr defaultColWidth="7.6328125" defaultRowHeight="15.9" customHeight="1"/>
  <cols>
    <col min="1" max="1" width="6.6328125" style="86" customWidth="1"/>
    <col min="2" max="2" width="57" style="2" customWidth="1"/>
    <col min="3" max="3" width="15" style="87" customWidth="1"/>
    <col min="4" max="4" width="17.08984375" style="86" customWidth="1"/>
    <col min="5" max="5" width="11.36328125" style="2" customWidth="1"/>
    <col min="6" max="6" width="15.36328125" style="2" customWidth="1"/>
    <col min="7" max="7" width="11.90625" style="2" customWidth="1"/>
    <col min="8" max="8" width="12.453125" style="2" bestFit="1" customWidth="1"/>
    <col min="9" max="9" width="23.453125" style="2" customWidth="1"/>
    <col min="10" max="10" width="13.90625" style="2" customWidth="1"/>
    <col min="11" max="11" width="12.6328125" style="2" customWidth="1"/>
    <col min="12" max="12" width="12.453125" style="2" customWidth="1"/>
    <col min="13" max="13" width="14.36328125" style="3" customWidth="1"/>
    <col min="14" max="14" width="12.453125" style="3" customWidth="1"/>
    <col min="15" max="15" width="7.6328125" style="2"/>
    <col min="16" max="16" width="12" style="2" customWidth="1"/>
    <col min="17" max="16384" width="7.6328125" style="2"/>
  </cols>
  <sheetData>
    <row r="1" spans="1:14" ht="15.9" customHeight="1">
      <c r="A1" s="467" t="s">
        <v>0</v>
      </c>
      <c r="B1" s="467"/>
      <c r="C1" s="467"/>
      <c r="D1" s="467"/>
      <c r="E1" s="467"/>
      <c r="F1" s="467"/>
      <c r="G1" s="467"/>
      <c r="H1" s="467"/>
      <c r="I1" s="467"/>
      <c r="J1" s="467"/>
    </row>
    <row r="3" spans="1:14" s="7" customFormat="1" ht="15.9" customHeight="1">
      <c r="A3" s="4" t="s">
        <v>1</v>
      </c>
      <c r="B3" s="5"/>
      <c r="C3" s="6"/>
      <c r="D3" s="5"/>
      <c r="E3" s="5"/>
      <c r="F3" s="5"/>
      <c r="G3" s="5"/>
      <c r="H3" s="5"/>
      <c r="I3" s="5"/>
      <c r="J3" s="5"/>
      <c r="M3" s="8"/>
      <c r="N3" s="8"/>
    </row>
    <row r="4" spans="1:14" s="7" customFormat="1" ht="15.9" customHeight="1">
      <c r="A4" s="9" t="s">
        <v>230</v>
      </c>
      <c r="B4" s="9"/>
      <c r="C4" s="10"/>
      <c r="D4" s="11"/>
      <c r="E4" s="9"/>
      <c r="F4" s="9"/>
      <c r="G4" s="9"/>
      <c r="H4" s="9"/>
      <c r="I4" s="9"/>
      <c r="J4" s="9"/>
      <c r="M4" s="8"/>
      <c r="N4" s="8"/>
    </row>
    <row r="5" spans="1:14" s="7" customFormat="1" ht="15.9" customHeight="1">
      <c r="A5" s="9" t="s">
        <v>2</v>
      </c>
      <c r="B5" s="9"/>
      <c r="C5" s="10"/>
      <c r="D5" s="11"/>
      <c r="E5" s="9"/>
      <c r="F5" s="9"/>
      <c r="G5" s="9"/>
      <c r="H5" s="9"/>
      <c r="I5" s="9"/>
      <c r="J5" s="9"/>
      <c r="M5" s="8"/>
      <c r="N5" s="8"/>
    </row>
    <row r="6" spans="1:14" s="7" customFormat="1" ht="15.9" customHeight="1">
      <c r="A6" s="468" t="s">
        <v>3</v>
      </c>
      <c r="B6" s="468"/>
      <c r="C6" s="468"/>
      <c r="D6" s="468"/>
      <c r="E6" s="468"/>
      <c r="F6" s="9"/>
      <c r="G6" s="9"/>
      <c r="H6" s="9"/>
      <c r="I6" s="9"/>
      <c r="J6" s="9"/>
      <c r="M6" s="8"/>
      <c r="N6" s="8"/>
    </row>
    <row r="7" spans="1:14" s="7" customFormat="1" ht="15.9" customHeight="1">
      <c r="A7" s="468" t="s">
        <v>4</v>
      </c>
      <c r="B7" s="468"/>
      <c r="C7" s="468"/>
      <c r="D7" s="468"/>
      <c r="E7" s="468"/>
      <c r="F7" s="12"/>
      <c r="G7" s="9"/>
      <c r="H7" s="9"/>
      <c r="I7" s="9"/>
      <c r="J7" s="9"/>
      <c r="M7" s="8"/>
      <c r="N7" s="8"/>
    </row>
    <row r="8" spans="1:14" s="7" customFormat="1" ht="15.9" customHeight="1">
      <c r="A8" s="9" t="s">
        <v>240</v>
      </c>
      <c r="B8" s="9"/>
      <c r="C8" s="9"/>
      <c r="D8" s="9"/>
      <c r="E8" s="9"/>
      <c r="F8" s="9"/>
      <c r="G8" s="9"/>
      <c r="H8" s="9"/>
      <c r="I8" s="9"/>
      <c r="J8" s="9"/>
      <c r="M8" s="8"/>
      <c r="N8" s="8"/>
    </row>
    <row r="9" spans="1:14" ht="15.9" customHeight="1" thickBot="1">
      <c r="A9" s="13"/>
      <c r="B9" s="14"/>
      <c r="C9" s="15"/>
      <c r="D9" s="13"/>
      <c r="E9" s="14"/>
      <c r="F9" s="14"/>
      <c r="G9" s="14"/>
      <c r="H9" s="14"/>
      <c r="I9" s="14"/>
      <c r="J9" s="16" t="s">
        <v>5</v>
      </c>
    </row>
    <row r="10" spans="1:14" ht="15.9" customHeight="1" thickTop="1">
      <c r="A10" s="469" t="s">
        <v>6</v>
      </c>
      <c r="B10" s="471" t="s">
        <v>7</v>
      </c>
      <c r="C10" s="473" t="s">
        <v>8</v>
      </c>
      <c r="D10" s="471" t="s">
        <v>9</v>
      </c>
      <c r="E10" s="475" t="s">
        <v>10</v>
      </c>
      <c r="F10" s="475"/>
      <c r="G10" s="475" t="s">
        <v>11</v>
      </c>
      <c r="H10" s="475"/>
      <c r="I10" s="17" t="s">
        <v>12</v>
      </c>
      <c r="J10" s="471" t="s">
        <v>13</v>
      </c>
    </row>
    <row r="11" spans="1:14" ht="15.9" customHeight="1" thickBot="1">
      <c r="A11" s="470"/>
      <c r="B11" s="472"/>
      <c r="C11" s="474"/>
      <c r="D11" s="472"/>
      <c r="E11" s="18" t="s">
        <v>14</v>
      </c>
      <c r="F11" s="18" t="s">
        <v>15</v>
      </c>
      <c r="G11" s="18" t="s">
        <v>14</v>
      </c>
      <c r="H11" s="18" t="s">
        <v>15</v>
      </c>
      <c r="I11" s="18" t="s">
        <v>16</v>
      </c>
      <c r="J11" s="472"/>
    </row>
    <row r="12" spans="1:14" ht="20.149999999999999" customHeight="1" thickTop="1">
      <c r="A12" s="19"/>
      <c r="B12" s="20"/>
      <c r="C12" s="21"/>
      <c r="D12" s="19"/>
      <c r="E12" s="20"/>
      <c r="F12" s="20"/>
      <c r="G12" s="20"/>
      <c r="H12" s="22"/>
      <c r="I12" s="22"/>
      <c r="J12" s="20"/>
    </row>
    <row r="13" spans="1:14" ht="20.149999999999999" customHeight="1">
      <c r="A13" s="23">
        <v>1</v>
      </c>
      <c r="B13" s="20" t="s">
        <v>17</v>
      </c>
      <c r="C13" s="24">
        <v>1</v>
      </c>
      <c r="D13" s="25" t="s">
        <v>18</v>
      </c>
      <c r="E13" s="26"/>
      <c r="F13" s="26"/>
      <c r="G13" s="26"/>
      <c r="H13" s="26"/>
      <c r="I13" s="26">
        <f>+I40</f>
        <v>300436</v>
      </c>
      <c r="J13" s="20"/>
    </row>
    <row r="14" spans="1:14" ht="20.149999999999999" customHeight="1">
      <c r="A14" s="23">
        <v>2</v>
      </c>
      <c r="B14" s="20" t="s">
        <v>19</v>
      </c>
      <c r="C14" s="24">
        <v>1</v>
      </c>
      <c r="D14" s="25" t="s">
        <v>18</v>
      </c>
      <c r="E14" s="26"/>
      <c r="F14" s="26"/>
      <c r="G14" s="26"/>
      <c r="H14" s="26"/>
      <c r="I14" s="26">
        <f>+I46</f>
        <v>1819268</v>
      </c>
      <c r="J14" s="20"/>
    </row>
    <row r="15" spans="1:14" ht="20.149999999999999" customHeight="1">
      <c r="A15" s="23">
        <v>3</v>
      </c>
      <c r="B15" s="20" t="s">
        <v>20</v>
      </c>
      <c r="C15" s="24">
        <v>1</v>
      </c>
      <c r="D15" s="25" t="s">
        <v>18</v>
      </c>
      <c r="E15" s="26"/>
      <c r="F15" s="26"/>
      <c r="G15" s="26"/>
      <c r="H15" s="26"/>
      <c r="I15" s="26">
        <f>+I51</f>
        <v>1276730</v>
      </c>
      <c r="J15" s="20"/>
    </row>
    <row r="16" spans="1:14" s="27" customFormat="1" ht="20.149999999999999" customHeight="1">
      <c r="A16" s="23">
        <v>4</v>
      </c>
      <c r="B16" s="20" t="s">
        <v>21</v>
      </c>
      <c r="C16" s="24">
        <v>1</v>
      </c>
      <c r="D16" s="25" t="s">
        <v>18</v>
      </c>
      <c r="E16" s="26"/>
      <c r="F16" s="26"/>
      <c r="G16" s="26"/>
      <c r="H16" s="26"/>
      <c r="I16" s="26">
        <f>+I60</f>
        <v>249438</v>
      </c>
      <c r="J16" s="20"/>
      <c r="M16" s="28"/>
      <c r="N16" s="28"/>
    </row>
    <row r="17" spans="1:14" s="27" customFormat="1" ht="20.149999999999999" customHeight="1">
      <c r="A17" s="23">
        <v>5</v>
      </c>
      <c r="B17" s="20" t="s">
        <v>22</v>
      </c>
      <c r="C17" s="24">
        <v>1</v>
      </c>
      <c r="D17" s="25" t="s">
        <v>18</v>
      </c>
      <c r="E17" s="26"/>
      <c r="F17" s="26"/>
      <c r="G17" s="26"/>
      <c r="H17" s="26"/>
      <c r="I17" s="26">
        <f>+I76</f>
        <v>1216076.5866</v>
      </c>
      <c r="J17" s="20"/>
      <c r="M17" s="28"/>
      <c r="N17" s="28"/>
    </row>
    <row r="18" spans="1:14" s="27" customFormat="1" ht="20.149999999999999" customHeight="1">
      <c r="A18" s="23">
        <v>6</v>
      </c>
      <c r="B18" s="20" t="s">
        <v>23</v>
      </c>
      <c r="C18" s="24">
        <v>1</v>
      </c>
      <c r="D18" s="25" t="s">
        <v>18</v>
      </c>
      <c r="E18" s="26"/>
      <c r="F18" s="26"/>
      <c r="G18" s="26"/>
      <c r="H18" s="26"/>
      <c r="I18" s="26">
        <f>+I97</f>
        <v>685182.17299999995</v>
      </c>
      <c r="J18" s="20"/>
      <c r="M18" s="28"/>
      <c r="N18" s="28"/>
    </row>
    <row r="19" spans="1:14" s="27" customFormat="1" ht="20.149999999999999" customHeight="1">
      <c r="A19" s="23">
        <v>7</v>
      </c>
      <c r="B19" s="20" t="s">
        <v>24</v>
      </c>
      <c r="C19" s="24">
        <v>1</v>
      </c>
      <c r="D19" s="25" t="s">
        <v>18</v>
      </c>
      <c r="E19" s="26"/>
      <c r="F19" s="26"/>
      <c r="G19" s="26"/>
      <c r="H19" s="26"/>
      <c r="I19" s="26">
        <f>+I117</f>
        <v>473388.89899999998</v>
      </c>
      <c r="J19" s="20"/>
      <c r="M19" s="28"/>
      <c r="N19" s="28"/>
    </row>
    <row r="20" spans="1:14" s="27" customFormat="1" ht="20.149999999999999" customHeight="1">
      <c r="A20" s="23">
        <v>8</v>
      </c>
      <c r="B20" s="20" t="s">
        <v>25</v>
      </c>
      <c r="C20" s="24">
        <v>1</v>
      </c>
      <c r="D20" s="25" t="s">
        <v>18</v>
      </c>
      <c r="E20" s="26"/>
      <c r="F20" s="26"/>
      <c r="G20" s="26"/>
      <c r="H20" s="26"/>
      <c r="I20" s="26">
        <f>+I123</f>
        <v>286960</v>
      </c>
      <c r="J20" s="20"/>
      <c r="M20" s="28"/>
      <c r="N20" s="28"/>
    </row>
    <row r="21" spans="1:14" s="27" customFormat="1" ht="20.149999999999999" customHeight="1">
      <c r="A21" s="23">
        <v>9</v>
      </c>
      <c r="B21" s="20" t="s">
        <v>26</v>
      </c>
      <c r="C21" s="24">
        <v>1</v>
      </c>
      <c r="D21" s="25" t="s">
        <v>18</v>
      </c>
      <c r="E21" s="26"/>
      <c r="F21" s="26"/>
      <c r="G21" s="26"/>
      <c r="H21" s="26"/>
      <c r="I21" s="26">
        <f>+I133</f>
        <v>1017876.01</v>
      </c>
      <c r="J21" s="20"/>
      <c r="M21" s="28"/>
      <c r="N21" s="28"/>
    </row>
    <row r="22" spans="1:14" s="27" customFormat="1" ht="20.149999999999999" customHeight="1">
      <c r="A22" s="19">
        <v>10</v>
      </c>
      <c r="B22" s="20" t="s">
        <v>27</v>
      </c>
      <c r="C22" s="24"/>
      <c r="D22" s="25"/>
      <c r="E22" s="26"/>
      <c r="F22" s="26"/>
      <c r="G22" s="26"/>
      <c r="H22" s="26"/>
      <c r="I22" s="26"/>
      <c r="J22" s="20"/>
      <c r="M22" s="28"/>
      <c r="N22" s="28"/>
    </row>
    <row r="23" spans="1:14" s="27" customFormat="1" ht="20.149999999999999" customHeight="1">
      <c r="A23" s="19"/>
      <c r="B23" s="20"/>
      <c r="C23" s="24"/>
      <c r="D23" s="25"/>
      <c r="E23" s="26"/>
      <c r="F23" s="26"/>
      <c r="G23" s="26"/>
      <c r="H23" s="26"/>
      <c r="I23" s="26"/>
      <c r="J23" s="20"/>
      <c r="M23" s="28"/>
      <c r="N23" s="28"/>
    </row>
    <row r="24" spans="1:14" s="27" customFormat="1" ht="20.149999999999999" customHeight="1">
      <c r="A24" s="19"/>
      <c r="B24" s="20"/>
      <c r="C24" s="24"/>
      <c r="D24" s="25"/>
      <c r="E24" s="26"/>
      <c r="F24" s="26"/>
      <c r="G24" s="26"/>
      <c r="H24" s="26"/>
      <c r="I24" s="26"/>
      <c r="J24" s="20"/>
      <c r="M24" s="28"/>
      <c r="N24" s="28"/>
    </row>
    <row r="25" spans="1:14" s="27" customFormat="1" ht="20.149999999999999" customHeight="1">
      <c r="A25" s="23"/>
      <c r="B25" s="20"/>
      <c r="C25" s="24"/>
      <c r="D25" s="25"/>
      <c r="E25" s="26"/>
      <c r="F25" s="26"/>
      <c r="G25" s="26"/>
      <c r="H25" s="26"/>
      <c r="I25" s="26"/>
      <c r="J25" s="20"/>
      <c r="M25" s="28"/>
      <c r="N25" s="28"/>
    </row>
    <row r="26" spans="1:14" s="27" customFormat="1" ht="20.149999999999999" customHeight="1">
      <c r="A26" s="19"/>
      <c r="B26" s="20"/>
      <c r="C26" s="24"/>
      <c r="D26" s="25"/>
      <c r="E26" s="26"/>
      <c r="F26" s="26"/>
      <c r="G26" s="26"/>
      <c r="H26" s="26"/>
      <c r="I26" s="26"/>
      <c r="J26" s="20"/>
      <c r="M26" s="28"/>
      <c r="N26" s="28"/>
    </row>
    <row r="27" spans="1:14" s="27" customFormat="1" ht="20.149999999999999" customHeight="1">
      <c r="A27" s="23"/>
      <c r="B27" s="20"/>
      <c r="C27" s="24"/>
      <c r="D27" s="25"/>
      <c r="E27" s="26"/>
      <c r="F27" s="26"/>
      <c r="G27" s="26"/>
      <c r="H27" s="26"/>
      <c r="I27" s="26"/>
      <c r="J27" s="20"/>
      <c r="M27" s="28"/>
      <c r="N27" s="28"/>
    </row>
    <row r="28" spans="1:14" s="27" customFormat="1" ht="20.149999999999999" customHeight="1">
      <c r="A28" s="19"/>
      <c r="B28" s="20"/>
      <c r="C28" s="24"/>
      <c r="D28" s="25"/>
      <c r="E28" s="26"/>
      <c r="F28" s="26"/>
      <c r="G28" s="26"/>
      <c r="H28" s="26"/>
      <c r="I28" s="26"/>
      <c r="J28" s="20"/>
      <c r="M28" s="28"/>
      <c r="N28" s="28"/>
    </row>
    <row r="29" spans="1:14" s="27" customFormat="1" ht="20.149999999999999" customHeight="1">
      <c r="A29" s="19"/>
      <c r="B29" s="20"/>
      <c r="C29" s="24"/>
      <c r="D29" s="25"/>
      <c r="E29" s="26"/>
      <c r="F29" s="26"/>
      <c r="G29" s="26"/>
      <c r="H29" s="26"/>
      <c r="I29" s="26"/>
      <c r="J29" s="20"/>
      <c r="M29" s="29"/>
      <c r="N29" s="28"/>
    </row>
    <row r="30" spans="1:14" s="27" customFormat="1" ht="20.149999999999999" customHeight="1">
      <c r="A30" s="19"/>
      <c r="B30" s="30"/>
      <c r="C30" s="24"/>
      <c r="D30" s="25"/>
      <c r="E30" s="26"/>
      <c r="F30" s="26"/>
      <c r="G30" s="26"/>
      <c r="H30" s="26"/>
      <c r="I30" s="26"/>
      <c r="J30" s="20"/>
      <c r="K30" s="31"/>
      <c r="M30" s="28"/>
      <c r="N30" s="28"/>
    </row>
    <row r="31" spans="1:14" s="36" customFormat="1" ht="20.149999999999999" customHeight="1" thickBot="1">
      <c r="A31" s="32"/>
      <c r="B31" s="32" t="s">
        <v>28</v>
      </c>
      <c r="C31" s="33"/>
      <c r="D31" s="34"/>
      <c r="E31" s="33"/>
      <c r="F31" s="33"/>
      <c r="G31" s="33"/>
      <c r="H31" s="33"/>
      <c r="I31" s="33">
        <f>ROUND(+SUM(I13:I21),2)</f>
        <v>7325355.6699999999</v>
      </c>
      <c r="J31" s="35"/>
      <c r="M31" s="37"/>
      <c r="N31" s="37"/>
    </row>
    <row r="32" spans="1:14" s="27" customFormat="1" ht="15.9" customHeight="1">
      <c r="A32" s="38">
        <v>1</v>
      </c>
      <c r="B32" s="39" t="s">
        <v>17</v>
      </c>
      <c r="C32" s="40"/>
      <c r="D32" s="41"/>
      <c r="E32" s="42"/>
      <c r="F32" s="42"/>
      <c r="G32" s="42"/>
      <c r="H32" s="42"/>
      <c r="I32" s="42"/>
      <c r="J32" s="43"/>
      <c r="L32" s="44"/>
      <c r="M32" s="45"/>
      <c r="N32" s="45"/>
    </row>
    <row r="33" spans="1:16" s="27" customFormat="1" ht="15.9" customHeight="1">
      <c r="A33" s="38"/>
      <c r="B33" s="39" t="s">
        <v>29</v>
      </c>
      <c r="C33" s="40"/>
      <c r="D33" s="41"/>
      <c r="E33" s="42"/>
      <c r="F33" s="42"/>
      <c r="G33" s="42"/>
      <c r="H33" s="42"/>
      <c r="I33" s="42"/>
      <c r="J33" s="43"/>
      <c r="L33" s="46"/>
      <c r="M33" s="45"/>
      <c r="N33" s="45"/>
    </row>
    <row r="34" spans="1:16" s="27" customFormat="1" ht="15.9" customHeight="1">
      <c r="A34" s="38"/>
      <c r="B34" s="47" t="s">
        <v>30</v>
      </c>
      <c r="C34" s="40">
        <v>120</v>
      </c>
      <c r="D34" s="41" t="s">
        <v>31</v>
      </c>
      <c r="E34" s="42"/>
      <c r="F34" s="42">
        <f t="shared" ref="F34:F36" si="0">+E34*C34</f>
        <v>0</v>
      </c>
      <c r="G34" s="42">
        <v>97</v>
      </c>
      <c r="H34" s="42">
        <f t="shared" ref="H34:H36" si="1">+G34*C34</f>
        <v>11640</v>
      </c>
      <c r="I34" s="42">
        <f t="shared" ref="I34:I38" si="2">+H34+F34</f>
        <v>11640</v>
      </c>
      <c r="J34" s="43"/>
      <c r="L34" s="44"/>
      <c r="M34" s="45"/>
      <c r="N34" s="45"/>
      <c r="P34" s="48"/>
    </row>
    <row r="35" spans="1:16" s="27" customFormat="1" ht="15.9" customHeight="1">
      <c r="A35" s="38"/>
      <c r="B35" s="47" t="s">
        <v>32</v>
      </c>
      <c r="C35" s="40">
        <v>120</v>
      </c>
      <c r="D35" s="41" t="s">
        <v>31</v>
      </c>
      <c r="E35" s="42">
        <v>25</v>
      </c>
      <c r="F35" s="42">
        <f t="shared" si="0"/>
        <v>3000</v>
      </c>
      <c r="G35" s="42">
        <v>0</v>
      </c>
      <c r="H35" s="42">
        <f t="shared" si="1"/>
        <v>0</v>
      </c>
      <c r="I35" s="42">
        <f t="shared" si="2"/>
        <v>3000</v>
      </c>
      <c r="J35" s="43"/>
      <c r="L35" s="49"/>
      <c r="M35" s="45"/>
      <c r="N35" s="50"/>
      <c r="P35" s="48"/>
    </row>
    <row r="36" spans="1:16" s="27" customFormat="1" ht="15.9" customHeight="1">
      <c r="A36" s="38"/>
      <c r="B36" s="47" t="s">
        <v>33</v>
      </c>
      <c r="C36" s="40">
        <v>120</v>
      </c>
      <c r="D36" s="41" t="s">
        <v>31</v>
      </c>
      <c r="E36" s="42">
        <v>330</v>
      </c>
      <c r="F36" s="42">
        <f t="shared" si="0"/>
        <v>39600</v>
      </c>
      <c r="G36" s="42">
        <v>0</v>
      </c>
      <c r="H36" s="42">
        <f t="shared" si="1"/>
        <v>0</v>
      </c>
      <c r="I36" s="42">
        <f t="shared" si="2"/>
        <v>39600</v>
      </c>
      <c r="J36" s="43"/>
      <c r="L36" s="51"/>
      <c r="M36" s="45"/>
      <c r="N36" s="50"/>
      <c r="P36" s="48"/>
    </row>
    <row r="37" spans="1:16" s="27" customFormat="1" ht="15.9" customHeight="1">
      <c r="A37" s="52"/>
      <c r="B37" s="53" t="s">
        <v>34</v>
      </c>
      <c r="C37" s="54">
        <v>2</v>
      </c>
      <c r="D37" s="41" t="s">
        <v>35</v>
      </c>
      <c r="E37" s="42">
        <v>978</v>
      </c>
      <c r="F37" s="42">
        <f>+E37*C37</f>
        <v>1956</v>
      </c>
      <c r="G37" s="42">
        <v>0</v>
      </c>
      <c r="H37" s="42">
        <f>+G37*C37</f>
        <v>0</v>
      </c>
      <c r="I37" s="42">
        <f t="shared" si="2"/>
        <v>1956</v>
      </c>
      <c r="J37" s="55"/>
      <c r="M37" s="28"/>
      <c r="N37" s="28"/>
      <c r="P37" s="48"/>
    </row>
    <row r="38" spans="1:16" s="27" customFormat="1" ht="15.9" customHeight="1">
      <c r="A38" s="38"/>
      <c r="B38" s="39" t="s">
        <v>36</v>
      </c>
      <c r="C38" s="40">
        <v>688</v>
      </c>
      <c r="D38" s="41" t="s">
        <v>31</v>
      </c>
      <c r="E38" s="42">
        <v>25</v>
      </c>
      <c r="F38" s="42">
        <f t="shared" ref="F38:F39" si="3">+E38*C38</f>
        <v>17200</v>
      </c>
      <c r="G38" s="42">
        <v>0</v>
      </c>
      <c r="H38" s="42">
        <f t="shared" ref="H38:H39" si="4">+G38*C38</f>
        <v>0</v>
      </c>
      <c r="I38" s="42">
        <f t="shared" si="2"/>
        <v>17200</v>
      </c>
      <c r="J38" s="43"/>
      <c r="M38" s="28"/>
      <c r="N38" s="28"/>
      <c r="P38" s="48"/>
    </row>
    <row r="39" spans="1:16" s="27" customFormat="1" ht="15.9" customHeight="1">
      <c r="A39" s="52"/>
      <c r="B39" s="56" t="s">
        <v>37</v>
      </c>
      <c r="C39" s="57">
        <v>688</v>
      </c>
      <c r="D39" s="58" t="s">
        <v>31</v>
      </c>
      <c r="E39" s="59">
        <v>330</v>
      </c>
      <c r="F39" s="59">
        <f t="shared" si="3"/>
        <v>227040</v>
      </c>
      <c r="G39" s="59"/>
      <c r="H39" s="59">
        <f t="shared" si="4"/>
        <v>0</v>
      </c>
      <c r="I39" s="59">
        <f t="shared" ref="I39" si="5">+F39+H39</f>
        <v>227040</v>
      </c>
      <c r="J39" s="55"/>
      <c r="M39" s="28"/>
      <c r="N39" s="28"/>
      <c r="P39" s="48"/>
    </row>
    <row r="40" spans="1:16" s="27" customFormat="1" ht="15.9" customHeight="1">
      <c r="A40" s="52"/>
      <c r="B40" s="60" t="s">
        <v>38</v>
      </c>
      <c r="C40" s="57"/>
      <c r="D40" s="58"/>
      <c r="E40" s="59"/>
      <c r="F40" s="59"/>
      <c r="G40" s="59"/>
      <c r="H40" s="59"/>
      <c r="I40" s="61">
        <f>+SUM(I34:I39)</f>
        <v>300436</v>
      </c>
      <c r="J40" s="55"/>
      <c r="M40" s="28"/>
      <c r="N40" s="28"/>
      <c r="P40" s="48"/>
    </row>
    <row r="41" spans="1:16" s="27" customFormat="1" ht="15.9" customHeight="1">
      <c r="A41" s="38">
        <v>2</v>
      </c>
      <c r="B41" s="39" t="s">
        <v>19</v>
      </c>
      <c r="C41" s="40"/>
      <c r="D41" s="41"/>
      <c r="E41" s="42"/>
      <c r="F41" s="42"/>
      <c r="G41" s="42"/>
      <c r="H41" s="42"/>
      <c r="I41" s="42"/>
      <c r="J41" s="43"/>
      <c r="M41" s="28"/>
      <c r="N41" s="28"/>
      <c r="P41" s="48"/>
    </row>
    <row r="42" spans="1:16" s="27" customFormat="1" ht="15.9" customHeight="1">
      <c r="A42" s="52"/>
      <c r="B42" s="53" t="s">
        <v>39</v>
      </c>
      <c r="C42" s="54">
        <v>31</v>
      </c>
      <c r="D42" s="41" t="s">
        <v>35</v>
      </c>
      <c r="E42" s="42">
        <v>978</v>
      </c>
      <c r="F42" s="42">
        <f>+E42*C42</f>
        <v>30318</v>
      </c>
      <c r="G42" s="42">
        <v>0</v>
      </c>
      <c r="H42" s="42">
        <f>+G42*C42</f>
        <v>0</v>
      </c>
      <c r="I42" s="42">
        <f>+F42+H42</f>
        <v>30318</v>
      </c>
      <c r="J42" s="55"/>
      <c r="M42" s="28"/>
      <c r="N42" s="28"/>
      <c r="P42" s="48"/>
    </row>
    <row r="43" spans="1:16" s="27" customFormat="1" ht="15.9" customHeight="1">
      <c r="A43" s="38"/>
      <c r="B43" s="47" t="s">
        <v>40</v>
      </c>
      <c r="C43" s="54">
        <v>1260</v>
      </c>
      <c r="D43" s="41" t="s">
        <v>41</v>
      </c>
      <c r="E43" s="42">
        <v>1000</v>
      </c>
      <c r="F43" s="42">
        <f>+E43*C43</f>
        <v>1260000</v>
      </c>
      <c r="G43" s="42">
        <v>0</v>
      </c>
      <c r="H43" s="42"/>
      <c r="I43" s="42">
        <f>+F43+H43</f>
        <v>1260000</v>
      </c>
      <c r="J43" s="43"/>
      <c r="M43" s="28"/>
      <c r="N43" s="28"/>
      <c r="P43" s="48"/>
    </row>
    <row r="44" spans="1:16" s="27" customFormat="1" ht="15.9" customHeight="1">
      <c r="A44" s="38"/>
      <c r="B44" s="39" t="s">
        <v>42</v>
      </c>
      <c r="C44" s="40">
        <v>1490</v>
      </c>
      <c r="D44" s="41" t="s">
        <v>31</v>
      </c>
      <c r="E44" s="42">
        <v>25</v>
      </c>
      <c r="F44" s="42">
        <f t="shared" ref="F44:F45" si="6">+E44*C44</f>
        <v>37250</v>
      </c>
      <c r="G44" s="42">
        <v>0</v>
      </c>
      <c r="H44" s="42">
        <f t="shared" ref="H44:H45" si="7">+G44*C44</f>
        <v>0</v>
      </c>
      <c r="I44" s="42">
        <f>+F44+H44</f>
        <v>37250</v>
      </c>
      <c r="J44" s="43"/>
      <c r="M44" s="28"/>
      <c r="N44" s="28"/>
      <c r="P44" s="48"/>
    </row>
    <row r="45" spans="1:16" s="27" customFormat="1" ht="15.9" customHeight="1">
      <c r="A45" s="52"/>
      <c r="B45" s="56" t="s">
        <v>43</v>
      </c>
      <c r="C45" s="57">
        <v>1490</v>
      </c>
      <c r="D45" s="58" t="s">
        <v>31</v>
      </c>
      <c r="E45" s="59">
        <v>330</v>
      </c>
      <c r="F45" s="59">
        <f t="shared" si="6"/>
        <v>491700</v>
      </c>
      <c r="G45" s="59">
        <v>0</v>
      </c>
      <c r="H45" s="59">
        <f t="shared" si="7"/>
        <v>0</v>
      </c>
      <c r="I45" s="59">
        <f t="shared" ref="I45" si="8">+F45+H45</f>
        <v>491700</v>
      </c>
      <c r="J45" s="55"/>
      <c r="M45" s="28"/>
      <c r="N45" s="28"/>
      <c r="P45" s="48"/>
    </row>
    <row r="46" spans="1:16" s="27" customFormat="1" ht="15.9" customHeight="1">
      <c r="A46" s="52"/>
      <c r="B46" s="60" t="s">
        <v>44</v>
      </c>
      <c r="C46" s="57"/>
      <c r="D46" s="58"/>
      <c r="E46" s="59"/>
      <c r="F46" s="59"/>
      <c r="G46" s="59"/>
      <c r="H46" s="59"/>
      <c r="I46" s="61">
        <f>+SUM(I42:I45)</f>
        <v>1819268</v>
      </c>
      <c r="J46" s="55"/>
      <c r="M46" s="28"/>
      <c r="N46" s="28"/>
      <c r="P46" s="48"/>
    </row>
    <row r="47" spans="1:16" s="27" customFormat="1" ht="15.9" customHeight="1">
      <c r="A47" s="38">
        <v>3</v>
      </c>
      <c r="B47" s="39" t="s">
        <v>20</v>
      </c>
      <c r="C47" s="40"/>
      <c r="D47" s="41"/>
      <c r="E47" s="42"/>
      <c r="F47" s="42"/>
      <c r="G47" s="42"/>
      <c r="H47" s="42"/>
      <c r="I47" s="42"/>
      <c r="J47" s="43"/>
      <c r="M47" s="28"/>
      <c r="N47" s="28"/>
      <c r="P47" s="48"/>
    </row>
    <row r="48" spans="1:16" s="27" customFormat="1" ht="15.9" customHeight="1">
      <c r="A48" s="52"/>
      <c r="B48" s="53" t="s">
        <v>45</v>
      </c>
      <c r="C48" s="54">
        <v>35</v>
      </c>
      <c r="D48" s="41" t="s">
        <v>35</v>
      </c>
      <c r="E48" s="42">
        <v>978</v>
      </c>
      <c r="F48" s="42">
        <f>+E48*C48</f>
        <v>34230</v>
      </c>
      <c r="G48" s="42">
        <v>0</v>
      </c>
      <c r="H48" s="42">
        <f>+G48*C48</f>
        <v>0</v>
      </c>
      <c r="I48" s="42">
        <f>+F48+H48</f>
        <v>34230</v>
      </c>
      <c r="J48" s="55"/>
      <c r="M48" s="28"/>
      <c r="N48" s="28"/>
      <c r="P48" s="48"/>
    </row>
    <row r="49" spans="1:16" s="27" customFormat="1" ht="15.9" customHeight="1">
      <c r="A49" s="38"/>
      <c r="B49" s="39" t="s">
        <v>46</v>
      </c>
      <c r="C49" s="40">
        <v>3500</v>
      </c>
      <c r="D49" s="41" t="s">
        <v>31</v>
      </c>
      <c r="E49" s="42">
        <v>25</v>
      </c>
      <c r="F49" s="42">
        <f t="shared" ref="F49:F50" si="9">+E49*C49</f>
        <v>87500</v>
      </c>
      <c r="G49" s="42">
        <v>0</v>
      </c>
      <c r="H49" s="42">
        <f t="shared" ref="H49:H50" si="10">+G49*C49</f>
        <v>0</v>
      </c>
      <c r="I49" s="42">
        <f>+F49+H49</f>
        <v>87500</v>
      </c>
      <c r="J49" s="43"/>
      <c r="M49" s="28"/>
      <c r="N49" s="28"/>
      <c r="P49" s="48"/>
    </row>
    <row r="50" spans="1:16" s="27" customFormat="1" ht="15.9" customHeight="1">
      <c r="A50" s="52"/>
      <c r="B50" s="56" t="s">
        <v>47</v>
      </c>
      <c r="C50" s="57">
        <v>3500</v>
      </c>
      <c r="D50" s="58" t="s">
        <v>31</v>
      </c>
      <c r="E50" s="59">
        <v>330</v>
      </c>
      <c r="F50" s="59">
        <f t="shared" si="9"/>
        <v>1155000</v>
      </c>
      <c r="G50" s="59">
        <v>0</v>
      </c>
      <c r="H50" s="59">
        <f t="shared" si="10"/>
        <v>0</v>
      </c>
      <c r="I50" s="59">
        <f>+F50+H50</f>
        <v>1155000</v>
      </c>
      <c r="J50" s="55"/>
      <c r="M50" s="28"/>
      <c r="N50" s="28"/>
      <c r="P50" s="48"/>
    </row>
    <row r="51" spans="1:16" s="27" customFormat="1" ht="15.9" customHeight="1">
      <c r="A51" s="38"/>
      <c r="B51" s="62" t="s">
        <v>48</v>
      </c>
      <c r="C51" s="40"/>
      <c r="D51" s="41"/>
      <c r="E51" s="42"/>
      <c r="F51" s="42"/>
      <c r="G51" s="42"/>
      <c r="H51" s="42"/>
      <c r="I51" s="63">
        <f>+SUM(I48:I50)</f>
        <v>1276730</v>
      </c>
      <c r="J51" s="43"/>
      <c r="M51" s="28"/>
      <c r="N51" s="28"/>
      <c r="P51" s="48"/>
    </row>
    <row r="52" spans="1:16" s="27" customFormat="1" ht="15.9" customHeight="1">
      <c r="A52" s="38">
        <v>4</v>
      </c>
      <c r="B52" s="64" t="s">
        <v>21</v>
      </c>
      <c r="C52" s="40"/>
      <c r="D52" s="41"/>
      <c r="E52" s="42"/>
      <c r="F52" s="42"/>
      <c r="G52" s="42"/>
      <c r="H52" s="42"/>
      <c r="I52" s="63"/>
      <c r="J52" s="43"/>
      <c r="M52" s="28"/>
      <c r="N52" s="28"/>
      <c r="P52" s="48"/>
    </row>
    <row r="53" spans="1:16" s="27" customFormat="1" ht="15.9" customHeight="1">
      <c r="A53" s="38"/>
      <c r="B53" s="39" t="s">
        <v>49</v>
      </c>
      <c r="C53" s="40"/>
      <c r="D53" s="41"/>
      <c r="E53" s="42"/>
      <c r="F53" s="42"/>
      <c r="G53" s="42"/>
      <c r="H53" s="42"/>
      <c r="I53" s="42"/>
      <c r="J53" s="43"/>
      <c r="M53" s="28"/>
      <c r="N53" s="28"/>
      <c r="P53" s="48"/>
    </row>
    <row r="54" spans="1:16" s="27" customFormat="1" ht="15.9" customHeight="1">
      <c r="A54" s="38"/>
      <c r="B54" s="47" t="s">
        <v>30</v>
      </c>
      <c r="C54" s="40">
        <v>27</v>
      </c>
      <c r="D54" s="41" t="s">
        <v>31</v>
      </c>
      <c r="E54" s="42"/>
      <c r="F54" s="42">
        <f t="shared" ref="F54:F56" si="11">+E54*C54</f>
        <v>0</v>
      </c>
      <c r="G54" s="42">
        <v>97</v>
      </c>
      <c r="H54" s="42">
        <f>+G54*C54</f>
        <v>2619</v>
      </c>
      <c r="I54" s="42">
        <f>+H54+F54</f>
        <v>2619</v>
      </c>
      <c r="J54" s="43"/>
      <c r="M54" s="28"/>
      <c r="N54" s="28"/>
      <c r="P54" s="48"/>
    </row>
    <row r="55" spans="1:16" s="27" customFormat="1" ht="15.9" customHeight="1">
      <c r="A55" s="38"/>
      <c r="B55" s="47" t="s">
        <v>242</v>
      </c>
      <c r="C55" s="40">
        <v>27</v>
      </c>
      <c r="D55" s="41" t="s">
        <v>31</v>
      </c>
      <c r="E55" s="42">
        <v>25</v>
      </c>
      <c r="F55" s="42">
        <f>+E55*C55</f>
        <v>675</v>
      </c>
      <c r="G55" s="42">
        <v>0</v>
      </c>
      <c r="H55" s="42">
        <f t="shared" ref="H55:H56" si="12">+G55*C55</f>
        <v>0</v>
      </c>
      <c r="I55" s="42">
        <f t="shared" ref="I55" si="13">+H55+F55</f>
        <v>675</v>
      </c>
      <c r="J55" s="43"/>
      <c r="M55" s="28"/>
      <c r="N55" s="28"/>
      <c r="P55" s="48"/>
    </row>
    <row r="56" spans="1:16" s="27" customFormat="1" ht="15.9" customHeight="1">
      <c r="A56" s="38"/>
      <c r="B56" s="47" t="s">
        <v>33</v>
      </c>
      <c r="C56" s="40">
        <v>27</v>
      </c>
      <c r="D56" s="41" t="s">
        <v>31</v>
      </c>
      <c r="E56" s="42">
        <v>330</v>
      </c>
      <c r="F56" s="42">
        <f t="shared" si="11"/>
        <v>8910</v>
      </c>
      <c r="G56" s="42">
        <v>0</v>
      </c>
      <c r="H56" s="42">
        <f t="shared" si="12"/>
        <v>0</v>
      </c>
      <c r="I56" s="42">
        <f>+H56+F56</f>
        <v>8910</v>
      </c>
      <c r="J56" s="43"/>
      <c r="K56" s="48"/>
      <c r="M56" s="28"/>
      <c r="N56" s="28"/>
      <c r="P56" s="48"/>
    </row>
    <row r="57" spans="1:16" s="27" customFormat="1" ht="15.9" customHeight="1">
      <c r="A57" s="38"/>
      <c r="B57" s="47" t="s">
        <v>50</v>
      </c>
      <c r="C57" s="54">
        <v>3</v>
      </c>
      <c r="D57" s="41" t="s">
        <v>35</v>
      </c>
      <c r="E57" s="42">
        <v>978</v>
      </c>
      <c r="F57" s="42">
        <f>+E57*C57</f>
        <v>2934</v>
      </c>
      <c r="G57" s="42">
        <v>0</v>
      </c>
      <c r="H57" s="42">
        <f>+G57*C57</f>
        <v>0</v>
      </c>
      <c r="I57" s="42">
        <f>+F57+H57</f>
        <v>2934</v>
      </c>
      <c r="J57" s="43"/>
      <c r="K57" s="48"/>
      <c r="M57" s="28"/>
      <c r="N57" s="28"/>
      <c r="P57" s="48"/>
    </row>
    <row r="58" spans="1:16" s="27" customFormat="1" ht="15.9" customHeight="1">
      <c r="A58" s="38"/>
      <c r="B58" s="47" t="s">
        <v>51</v>
      </c>
      <c r="C58" s="40">
        <v>660</v>
      </c>
      <c r="D58" s="41" t="s">
        <v>31</v>
      </c>
      <c r="E58" s="42">
        <v>25</v>
      </c>
      <c r="F58" s="42">
        <f>+E58*C58</f>
        <v>16500</v>
      </c>
      <c r="G58" s="42">
        <v>0</v>
      </c>
      <c r="H58" s="42">
        <f>+G58*C58</f>
        <v>0</v>
      </c>
      <c r="I58" s="42">
        <f>+F58+H58</f>
        <v>16500</v>
      </c>
      <c r="J58" s="43"/>
      <c r="K58" s="48"/>
      <c r="M58" s="28"/>
      <c r="N58" s="28"/>
      <c r="P58" s="48"/>
    </row>
    <row r="59" spans="1:16" s="27" customFormat="1" ht="15.9" customHeight="1">
      <c r="A59" s="38"/>
      <c r="B59" s="47" t="s">
        <v>52</v>
      </c>
      <c r="C59" s="40">
        <v>660</v>
      </c>
      <c r="D59" s="41" t="s">
        <v>31</v>
      </c>
      <c r="E59" s="42">
        <v>330</v>
      </c>
      <c r="F59" s="42">
        <f>+E59*C59</f>
        <v>217800</v>
      </c>
      <c r="G59" s="42">
        <v>0</v>
      </c>
      <c r="H59" s="42">
        <f>+G59*C59</f>
        <v>0</v>
      </c>
      <c r="I59" s="42">
        <f>+F59+H59</f>
        <v>217800</v>
      </c>
      <c r="J59" s="43"/>
      <c r="K59" s="48"/>
      <c r="M59" s="28"/>
      <c r="N59" s="28"/>
      <c r="P59" s="48"/>
    </row>
    <row r="60" spans="1:16" s="27" customFormat="1" ht="15.9" customHeight="1">
      <c r="A60" s="38"/>
      <c r="B60" s="65" t="s">
        <v>53</v>
      </c>
      <c r="C60" s="40"/>
      <c r="D60" s="41"/>
      <c r="E60" s="42"/>
      <c r="F60" s="42"/>
      <c r="G60" s="42"/>
      <c r="H60" s="42"/>
      <c r="I60" s="63">
        <f>+SUM(I54:I59)</f>
        <v>249438</v>
      </c>
      <c r="J60" s="43"/>
      <c r="K60" s="48"/>
      <c r="M60" s="28"/>
      <c r="N60" s="28"/>
      <c r="P60" s="48"/>
    </row>
    <row r="61" spans="1:16" s="27" customFormat="1" ht="15.9" customHeight="1">
      <c r="A61" s="38">
        <v>5</v>
      </c>
      <c r="B61" s="47" t="s">
        <v>22</v>
      </c>
      <c r="C61" s="40"/>
      <c r="D61" s="41"/>
      <c r="E61" s="42"/>
      <c r="F61" s="42"/>
      <c r="G61" s="42"/>
      <c r="H61" s="42"/>
      <c r="I61" s="42"/>
      <c r="J61" s="43"/>
      <c r="K61" s="48"/>
      <c r="M61" s="28"/>
      <c r="N61" s="28"/>
      <c r="P61" s="48"/>
    </row>
    <row r="62" spans="1:16" s="27" customFormat="1" ht="15.9" customHeight="1">
      <c r="A62" s="38"/>
      <c r="B62" s="47" t="s">
        <v>54</v>
      </c>
      <c r="C62" s="40"/>
      <c r="D62" s="41"/>
      <c r="E62" s="42"/>
      <c r="F62" s="42"/>
      <c r="G62" s="42"/>
      <c r="H62" s="42"/>
      <c r="I62" s="42"/>
      <c r="J62" s="43"/>
      <c r="K62" s="48"/>
      <c r="M62" s="28"/>
      <c r="N62" s="28"/>
      <c r="P62" s="48"/>
    </row>
    <row r="63" spans="1:16" s="27" customFormat="1" ht="15.9" customHeight="1">
      <c r="A63" s="38"/>
      <c r="B63" s="47" t="s">
        <v>55</v>
      </c>
      <c r="C63" s="40">
        <v>710</v>
      </c>
      <c r="D63" s="41" t="s">
        <v>31</v>
      </c>
      <c r="E63" s="42">
        <v>0</v>
      </c>
      <c r="F63" s="42">
        <f>+E63*C63</f>
        <v>0</v>
      </c>
      <c r="G63" s="42">
        <v>70</v>
      </c>
      <c r="H63" s="42">
        <f>+G63*C63</f>
        <v>49700</v>
      </c>
      <c r="I63" s="42">
        <f>+H63+F63</f>
        <v>49700</v>
      </c>
      <c r="J63" s="43"/>
      <c r="K63" s="48"/>
      <c r="M63" s="28"/>
      <c r="N63" s="28"/>
      <c r="P63" s="48"/>
    </row>
    <row r="64" spans="1:16" s="27" customFormat="1" ht="15.9" customHeight="1">
      <c r="A64" s="38"/>
      <c r="B64" s="47" t="s">
        <v>56</v>
      </c>
      <c r="C64" s="40">
        <f>+C63*0.05</f>
        <v>35.5</v>
      </c>
      <c r="D64" s="41" t="s">
        <v>57</v>
      </c>
      <c r="E64" s="42">
        <v>508.33</v>
      </c>
      <c r="F64" s="42">
        <f>+E64*C64</f>
        <v>18045.715</v>
      </c>
      <c r="G64" s="42">
        <v>104</v>
      </c>
      <c r="H64" s="42">
        <f>+G64*C64</f>
        <v>3692</v>
      </c>
      <c r="I64" s="42">
        <f>+H64+F64</f>
        <v>21737.715</v>
      </c>
      <c r="J64" s="43"/>
      <c r="K64" s="27" t="s">
        <v>241</v>
      </c>
      <c r="M64" s="29"/>
      <c r="N64" s="28"/>
      <c r="P64" s="48"/>
    </row>
    <row r="65" spans="1:16" s="27" customFormat="1" ht="15.9" customHeight="1">
      <c r="A65" s="38"/>
      <c r="B65" s="47" t="s">
        <v>58</v>
      </c>
      <c r="C65" s="40">
        <f>+C63*0.2</f>
        <v>142</v>
      </c>
      <c r="D65" s="41" t="s">
        <v>57</v>
      </c>
      <c r="E65" s="42">
        <v>2579.8000000000002</v>
      </c>
      <c r="F65" s="42">
        <f>+E65*C65</f>
        <v>366331.60000000003</v>
      </c>
      <c r="G65" s="42">
        <v>327</v>
      </c>
      <c r="H65" s="42">
        <f>+G65*C65</f>
        <v>46434</v>
      </c>
      <c r="I65" s="42">
        <f>+H65+F65</f>
        <v>412765.60000000003</v>
      </c>
      <c r="J65" s="43"/>
      <c r="K65" s="31" t="s">
        <v>241</v>
      </c>
      <c r="M65" s="28"/>
      <c r="N65" s="28"/>
      <c r="P65" s="48"/>
    </row>
    <row r="66" spans="1:16" s="27" customFormat="1" ht="15.9" customHeight="1">
      <c r="A66" s="38"/>
      <c r="B66" s="47" t="s">
        <v>59</v>
      </c>
      <c r="C66" s="40">
        <v>228.6</v>
      </c>
      <c r="D66" s="41" t="s">
        <v>31</v>
      </c>
      <c r="E66" s="42">
        <v>400</v>
      </c>
      <c r="F66" s="42">
        <f t="shared" ref="F66:F72" si="14">+E66*C66</f>
        <v>91440</v>
      </c>
      <c r="G66" s="42">
        <v>0</v>
      </c>
      <c r="H66" s="42">
        <f t="shared" ref="H66:H72" si="15">+G66*C66</f>
        <v>0</v>
      </c>
      <c r="I66" s="42">
        <f t="shared" ref="I66:I72" si="16">+H66+F66</f>
        <v>91440</v>
      </c>
      <c r="J66" s="43"/>
      <c r="K66" s="48"/>
      <c r="L66" s="36"/>
      <c r="M66" s="37"/>
      <c r="N66" s="37"/>
      <c r="O66" s="36"/>
      <c r="P66" s="48"/>
    </row>
    <row r="67" spans="1:16" s="27" customFormat="1" ht="15.9" customHeight="1">
      <c r="A67" s="38"/>
      <c r="B67" s="47" t="s">
        <v>60</v>
      </c>
      <c r="C67" s="40">
        <v>214.34</v>
      </c>
      <c r="D67" s="41" t="s">
        <v>31</v>
      </c>
      <c r="E67" s="42">
        <v>0</v>
      </c>
      <c r="F67" s="42">
        <f t="shared" si="14"/>
        <v>0</v>
      </c>
      <c r="G67" s="42">
        <v>139</v>
      </c>
      <c r="H67" s="42">
        <f t="shared" si="15"/>
        <v>29793.260000000002</v>
      </c>
      <c r="I67" s="42">
        <f t="shared" si="16"/>
        <v>29793.260000000002</v>
      </c>
      <c r="J67" s="43"/>
      <c r="K67" s="48"/>
      <c r="M67" s="28"/>
      <c r="N67" s="28"/>
      <c r="P67" s="48"/>
    </row>
    <row r="68" spans="1:16" s="27" customFormat="1" ht="15.9" customHeight="1">
      <c r="A68" s="38"/>
      <c r="B68" s="47" t="s">
        <v>61</v>
      </c>
      <c r="C68" s="40">
        <v>64.3</v>
      </c>
      <c r="D68" s="41" t="s">
        <v>62</v>
      </c>
      <c r="E68" s="42">
        <v>400</v>
      </c>
      <c r="F68" s="42">
        <f t="shared" si="14"/>
        <v>25720</v>
      </c>
      <c r="G68" s="42">
        <v>0</v>
      </c>
      <c r="H68" s="42">
        <f t="shared" si="15"/>
        <v>0</v>
      </c>
      <c r="I68" s="42">
        <f t="shared" si="16"/>
        <v>25720</v>
      </c>
      <c r="J68" s="43"/>
      <c r="K68" s="66"/>
      <c r="M68" s="28"/>
      <c r="N68" s="28"/>
      <c r="P68" s="48"/>
    </row>
    <row r="69" spans="1:16" s="27" customFormat="1" ht="15.9" customHeight="1">
      <c r="A69" s="38"/>
      <c r="B69" s="47" t="s">
        <v>63</v>
      </c>
      <c r="C69" s="40">
        <v>714.5</v>
      </c>
      <c r="D69" s="41" t="s">
        <v>31</v>
      </c>
      <c r="E69" s="42">
        <v>73</v>
      </c>
      <c r="F69" s="42">
        <f t="shared" si="14"/>
        <v>52158.5</v>
      </c>
      <c r="G69" s="42">
        <v>5</v>
      </c>
      <c r="H69" s="42">
        <f t="shared" si="15"/>
        <v>3572.5</v>
      </c>
      <c r="I69" s="42">
        <f t="shared" si="16"/>
        <v>55731</v>
      </c>
      <c r="J69" s="43"/>
      <c r="K69" s="48" t="s">
        <v>241</v>
      </c>
      <c r="M69" s="28"/>
      <c r="N69" s="28"/>
      <c r="P69" s="48"/>
    </row>
    <row r="70" spans="1:16" s="27" customFormat="1" ht="15.9" customHeight="1">
      <c r="A70" s="38"/>
      <c r="B70" s="47" t="s">
        <v>243</v>
      </c>
      <c r="C70" s="40">
        <v>51.6</v>
      </c>
      <c r="D70" s="41" t="s">
        <v>65</v>
      </c>
      <c r="E70" s="42">
        <v>21.65</v>
      </c>
      <c r="F70" s="42">
        <f t="shared" si="14"/>
        <v>1117.1399999999999</v>
      </c>
      <c r="G70" s="42">
        <v>3.1</v>
      </c>
      <c r="H70" s="42">
        <f t="shared" si="15"/>
        <v>159.96</v>
      </c>
      <c r="I70" s="42">
        <f t="shared" si="16"/>
        <v>1277.0999999999999</v>
      </c>
      <c r="J70" s="43"/>
      <c r="K70" s="48" t="s">
        <v>241</v>
      </c>
      <c r="M70" s="28"/>
      <c r="N70" s="28"/>
      <c r="P70" s="48"/>
    </row>
    <row r="71" spans="1:16" s="27" customFormat="1" ht="15.9" customHeight="1">
      <c r="A71" s="38"/>
      <c r="B71" s="47" t="s">
        <v>66</v>
      </c>
      <c r="C71" s="40">
        <v>1.52</v>
      </c>
      <c r="D71" s="41" t="s">
        <v>65</v>
      </c>
      <c r="E71" s="42">
        <v>25.83</v>
      </c>
      <c r="F71" s="42">
        <f t="shared" si="14"/>
        <v>39.261600000000001</v>
      </c>
      <c r="G71" s="42">
        <v>0</v>
      </c>
      <c r="H71" s="42">
        <f t="shared" si="15"/>
        <v>0</v>
      </c>
      <c r="I71" s="42">
        <f t="shared" si="16"/>
        <v>39.261600000000001</v>
      </c>
      <c r="J71" s="43"/>
      <c r="K71" s="48" t="s">
        <v>241</v>
      </c>
      <c r="M71" s="28"/>
      <c r="N71" s="28"/>
      <c r="P71" s="48"/>
    </row>
    <row r="72" spans="1:16" s="27" customFormat="1" ht="15.9" customHeight="1">
      <c r="A72" s="38"/>
      <c r="B72" s="47" t="s">
        <v>67</v>
      </c>
      <c r="C72" s="40">
        <v>53.5</v>
      </c>
      <c r="D72" s="41" t="s">
        <v>65</v>
      </c>
      <c r="E72" s="42">
        <v>23.9</v>
      </c>
      <c r="F72" s="42">
        <f t="shared" si="14"/>
        <v>1278.6499999999999</v>
      </c>
      <c r="G72" s="42">
        <v>0</v>
      </c>
      <c r="H72" s="42">
        <f t="shared" si="15"/>
        <v>0</v>
      </c>
      <c r="I72" s="42">
        <f t="shared" si="16"/>
        <v>1278.6499999999999</v>
      </c>
      <c r="J72" s="43"/>
      <c r="K72" s="67" t="s">
        <v>241</v>
      </c>
      <c r="L72" s="48"/>
      <c r="M72" s="28"/>
      <c r="N72" s="28"/>
      <c r="P72" s="48"/>
    </row>
    <row r="73" spans="1:16" s="27" customFormat="1" ht="15.9" customHeight="1">
      <c r="A73" s="52"/>
      <c r="B73" s="53" t="s">
        <v>68</v>
      </c>
      <c r="C73" s="54">
        <v>23</v>
      </c>
      <c r="D73" s="41" t="s">
        <v>35</v>
      </c>
      <c r="E73" s="42">
        <v>978</v>
      </c>
      <c r="F73" s="42">
        <f>+E73*C73</f>
        <v>22494</v>
      </c>
      <c r="G73" s="42">
        <v>0</v>
      </c>
      <c r="H73" s="42">
        <f>+G73*C73</f>
        <v>0</v>
      </c>
      <c r="I73" s="42">
        <f>+F73+H73</f>
        <v>22494</v>
      </c>
      <c r="J73" s="55"/>
      <c r="M73" s="28"/>
      <c r="N73" s="28"/>
      <c r="P73" s="48"/>
    </row>
    <row r="74" spans="1:16" s="27" customFormat="1" ht="15.9" customHeight="1">
      <c r="A74" s="38"/>
      <c r="B74" s="47" t="s">
        <v>69</v>
      </c>
      <c r="C74" s="40">
        <v>1420</v>
      </c>
      <c r="D74" s="41" t="s">
        <v>31</v>
      </c>
      <c r="E74" s="42">
        <v>25</v>
      </c>
      <c r="F74" s="42">
        <f>+E74*C74</f>
        <v>35500</v>
      </c>
      <c r="G74" s="42">
        <v>0</v>
      </c>
      <c r="H74" s="42">
        <f>+G74*C74</f>
        <v>0</v>
      </c>
      <c r="I74" s="42">
        <f>+F74+H74</f>
        <v>35500</v>
      </c>
      <c r="J74" s="43"/>
      <c r="K74" s="48"/>
      <c r="M74" s="28"/>
      <c r="N74" s="28"/>
      <c r="P74" s="48"/>
    </row>
    <row r="75" spans="1:16" s="27" customFormat="1" ht="15.9" customHeight="1">
      <c r="A75" s="38"/>
      <c r="B75" s="47" t="s">
        <v>70</v>
      </c>
      <c r="C75" s="40">
        <v>1420</v>
      </c>
      <c r="D75" s="41" t="s">
        <v>31</v>
      </c>
      <c r="E75" s="42">
        <v>330</v>
      </c>
      <c r="F75" s="42">
        <f>+E75*C75</f>
        <v>468600</v>
      </c>
      <c r="G75" s="42">
        <v>0</v>
      </c>
      <c r="H75" s="42">
        <f>+G75*C75</f>
        <v>0</v>
      </c>
      <c r="I75" s="42">
        <f>+F75+H75</f>
        <v>468600</v>
      </c>
      <c r="J75" s="43"/>
      <c r="K75" s="48"/>
      <c r="L75" s="48"/>
      <c r="M75" s="28"/>
      <c r="N75" s="28"/>
      <c r="P75" s="48"/>
    </row>
    <row r="76" spans="1:16" s="27" customFormat="1" ht="15.9" customHeight="1">
      <c r="A76" s="38"/>
      <c r="B76" s="65" t="s">
        <v>71</v>
      </c>
      <c r="C76" s="40"/>
      <c r="D76" s="41"/>
      <c r="E76" s="42"/>
      <c r="F76" s="42"/>
      <c r="G76" s="42"/>
      <c r="H76" s="42"/>
      <c r="I76" s="63">
        <f>+SUM(I63:I75)</f>
        <v>1216076.5866</v>
      </c>
      <c r="J76" s="43"/>
      <c r="M76" s="28"/>
      <c r="N76" s="28"/>
      <c r="P76" s="48"/>
    </row>
    <row r="77" spans="1:16" s="27" customFormat="1" ht="15.9" customHeight="1">
      <c r="A77" s="38">
        <v>6</v>
      </c>
      <c r="B77" s="47" t="s">
        <v>23</v>
      </c>
      <c r="C77" s="40"/>
      <c r="D77" s="41"/>
      <c r="E77" s="42"/>
      <c r="F77" s="42"/>
      <c r="G77" s="42"/>
      <c r="H77" s="42"/>
      <c r="I77" s="42"/>
      <c r="J77" s="43"/>
      <c r="K77" s="48"/>
      <c r="M77" s="28"/>
      <c r="N77" s="28"/>
      <c r="P77" s="48"/>
    </row>
    <row r="78" spans="1:16" s="27" customFormat="1" ht="15.9" customHeight="1">
      <c r="A78" s="38"/>
      <c r="B78" s="47" t="s">
        <v>250</v>
      </c>
      <c r="C78" s="40"/>
      <c r="D78" s="41"/>
      <c r="E78" s="42"/>
      <c r="F78" s="42"/>
      <c r="G78" s="42"/>
      <c r="H78" s="42"/>
      <c r="I78" s="42"/>
      <c r="J78" s="43"/>
      <c r="K78" s="48"/>
      <c r="M78" s="28"/>
      <c r="N78" s="28"/>
      <c r="P78" s="48"/>
    </row>
    <row r="79" spans="1:16" s="27" customFormat="1" ht="15.9" customHeight="1">
      <c r="A79" s="38"/>
      <c r="B79" s="47" t="s">
        <v>55</v>
      </c>
      <c r="C79" s="40">
        <v>15.5</v>
      </c>
      <c r="D79" s="41" t="s">
        <v>31</v>
      </c>
      <c r="E79" s="42">
        <v>0</v>
      </c>
      <c r="F79" s="42">
        <f>+E79*C79</f>
        <v>0</v>
      </c>
      <c r="G79" s="42">
        <v>70</v>
      </c>
      <c r="H79" s="42">
        <f>+G79*C79</f>
        <v>1085</v>
      </c>
      <c r="I79" s="42">
        <f>+H79+F79</f>
        <v>1085</v>
      </c>
      <c r="J79" s="43"/>
      <c r="K79" s="68"/>
      <c r="M79" s="28"/>
      <c r="N79" s="28"/>
      <c r="P79" s="48"/>
    </row>
    <row r="80" spans="1:16" s="27" customFormat="1" ht="15.9" customHeight="1">
      <c r="A80" s="38"/>
      <c r="B80" s="47" t="s">
        <v>56</v>
      </c>
      <c r="C80" s="40">
        <v>0.7</v>
      </c>
      <c r="D80" s="41" t="s">
        <v>57</v>
      </c>
      <c r="E80" s="42">
        <v>508.33</v>
      </c>
      <c r="F80" s="42">
        <f>+E80*C80</f>
        <v>355.83099999999996</v>
      </c>
      <c r="G80" s="42">
        <v>104</v>
      </c>
      <c r="H80" s="42">
        <f>+G80*C80</f>
        <v>72.8</v>
      </c>
      <c r="I80" s="42">
        <f>+H80+F80</f>
        <v>428.63099999999997</v>
      </c>
      <c r="J80" s="43"/>
      <c r="K80" s="48"/>
      <c r="M80" s="28"/>
      <c r="N80" s="28"/>
      <c r="P80" s="48"/>
    </row>
    <row r="81" spans="1:16" s="27" customFormat="1" ht="15.9" customHeight="1">
      <c r="A81" s="38"/>
      <c r="B81" s="47" t="s">
        <v>58</v>
      </c>
      <c r="C81" s="40">
        <v>3.1</v>
      </c>
      <c r="D81" s="41" t="s">
        <v>57</v>
      </c>
      <c r="E81" s="42">
        <v>2579.8000000000002</v>
      </c>
      <c r="F81" s="42">
        <f>+E81*C81</f>
        <v>7997.380000000001</v>
      </c>
      <c r="G81" s="42">
        <v>327</v>
      </c>
      <c r="H81" s="42">
        <f>+G81*C81</f>
        <v>1013.7</v>
      </c>
      <c r="I81" s="42">
        <f>+H81+F81</f>
        <v>9011.0800000000017</v>
      </c>
      <c r="J81" s="43"/>
      <c r="K81" s="69"/>
      <c r="M81" s="28"/>
      <c r="N81" s="28"/>
      <c r="P81" s="48"/>
    </row>
    <row r="82" spans="1:16" s="27" customFormat="1" ht="15.9" customHeight="1">
      <c r="A82" s="38"/>
      <c r="B82" s="47" t="s">
        <v>59</v>
      </c>
      <c r="C82" s="40">
        <v>4.9000000000000004</v>
      </c>
      <c r="D82" s="41" t="s">
        <v>31</v>
      </c>
      <c r="E82" s="42">
        <v>400</v>
      </c>
      <c r="F82" s="42">
        <f t="shared" ref="F82:F88" si="17">+E82*C82</f>
        <v>1960.0000000000002</v>
      </c>
      <c r="G82" s="42">
        <v>0</v>
      </c>
      <c r="H82" s="42">
        <f t="shared" ref="H82:H88" si="18">+G82*C82</f>
        <v>0</v>
      </c>
      <c r="I82" s="42">
        <f t="shared" ref="I82:I88" si="19">+H82+F82</f>
        <v>1960.0000000000002</v>
      </c>
      <c r="J82" s="43"/>
      <c r="K82" s="48"/>
      <c r="M82" s="28"/>
      <c r="N82" s="28"/>
      <c r="P82" s="48"/>
    </row>
    <row r="83" spans="1:16" s="27" customFormat="1" ht="15.9" customHeight="1">
      <c r="A83" s="38"/>
      <c r="B83" s="47" t="s">
        <v>60</v>
      </c>
      <c r="C83" s="40">
        <v>4.5999999999999996</v>
      </c>
      <c r="D83" s="41" t="s">
        <v>31</v>
      </c>
      <c r="E83" s="42">
        <v>0</v>
      </c>
      <c r="F83" s="42">
        <f t="shared" si="17"/>
        <v>0</v>
      </c>
      <c r="G83" s="42">
        <v>139</v>
      </c>
      <c r="H83" s="42">
        <f t="shared" si="18"/>
        <v>639.4</v>
      </c>
      <c r="I83" s="42">
        <f t="shared" si="19"/>
        <v>639.4</v>
      </c>
      <c r="J83" s="43"/>
      <c r="K83" s="69"/>
      <c r="M83" s="28"/>
      <c r="N83" s="28"/>
      <c r="P83" s="48"/>
    </row>
    <row r="84" spans="1:16" s="27" customFormat="1" ht="15.9" customHeight="1">
      <c r="A84" s="38"/>
      <c r="B84" s="47" t="s">
        <v>61</v>
      </c>
      <c r="C84" s="40">
        <v>1.5</v>
      </c>
      <c r="D84" s="41" t="s">
        <v>62</v>
      </c>
      <c r="E84" s="42">
        <v>400</v>
      </c>
      <c r="F84" s="42">
        <f>+E84*C84</f>
        <v>600</v>
      </c>
      <c r="G84" s="42">
        <v>0</v>
      </c>
      <c r="H84" s="42">
        <f t="shared" si="18"/>
        <v>0</v>
      </c>
      <c r="I84" s="42">
        <f t="shared" si="19"/>
        <v>600</v>
      </c>
      <c r="J84" s="43"/>
      <c r="K84" s="48"/>
      <c r="M84" s="28"/>
      <c r="N84" s="28"/>
      <c r="P84" s="48"/>
    </row>
    <row r="85" spans="1:16" s="27" customFormat="1" ht="15.9" customHeight="1">
      <c r="A85" s="38"/>
      <c r="B85" s="47" t="s">
        <v>63</v>
      </c>
      <c r="C85" s="40">
        <v>15.5</v>
      </c>
      <c r="D85" s="41" t="s">
        <v>31</v>
      </c>
      <c r="E85" s="42">
        <v>73</v>
      </c>
      <c r="F85" s="42">
        <f>+E85*C85</f>
        <v>1131.5</v>
      </c>
      <c r="G85" s="42">
        <v>5</v>
      </c>
      <c r="H85" s="42">
        <f t="shared" si="18"/>
        <v>77.5</v>
      </c>
      <c r="I85" s="42">
        <f t="shared" si="19"/>
        <v>1209</v>
      </c>
      <c r="J85" s="43"/>
      <c r="K85" s="70"/>
      <c r="M85" s="28"/>
      <c r="N85" s="28"/>
      <c r="P85" s="48"/>
    </row>
    <row r="86" spans="1:16" s="27" customFormat="1" ht="15.9" customHeight="1">
      <c r="A86" s="38"/>
      <c r="B86" s="47" t="s">
        <v>243</v>
      </c>
      <c r="C86" s="40">
        <v>48</v>
      </c>
      <c r="D86" s="41" t="s">
        <v>65</v>
      </c>
      <c r="E86" s="42">
        <v>21.65</v>
      </c>
      <c r="F86" s="42">
        <f>+E86*C86</f>
        <v>1039.1999999999998</v>
      </c>
      <c r="G86" s="42">
        <v>3.1</v>
      </c>
      <c r="H86" s="42">
        <f t="shared" si="18"/>
        <v>148.80000000000001</v>
      </c>
      <c r="I86" s="42">
        <f t="shared" si="19"/>
        <v>1187.9999999999998</v>
      </c>
      <c r="J86" s="43"/>
      <c r="K86" s="48"/>
      <c r="L86" s="48"/>
      <c r="M86" s="28"/>
      <c r="N86" s="28"/>
      <c r="P86" s="48"/>
    </row>
    <row r="87" spans="1:16" s="27" customFormat="1" ht="15.9" customHeight="1">
      <c r="A87" s="38"/>
      <c r="B87" s="47" t="s">
        <v>66</v>
      </c>
      <c r="C87" s="40">
        <v>1.4</v>
      </c>
      <c r="D87" s="41" t="s">
        <v>65</v>
      </c>
      <c r="E87" s="42">
        <v>25.83</v>
      </c>
      <c r="F87" s="42">
        <f t="shared" si="17"/>
        <v>36.161999999999992</v>
      </c>
      <c r="G87" s="42">
        <v>0</v>
      </c>
      <c r="H87" s="42">
        <f t="shared" si="18"/>
        <v>0</v>
      </c>
      <c r="I87" s="42">
        <f t="shared" si="19"/>
        <v>36.161999999999992</v>
      </c>
      <c r="J87" s="43"/>
      <c r="K87" s="48"/>
      <c r="L87" s="71"/>
      <c r="M87" s="28"/>
      <c r="N87" s="28"/>
      <c r="P87" s="48"/>
    </row>
    <row r="88" spans="1:16" s="27" customFormat="1" ht="17" customHeight="1">
      <c r="A88" s="38"/>
      <c r="B88" s="47" t="s">
        <v>67</v>
      </c>
      <c r="C88" s="40">
        <v>1</v>
      </c>
      <c r="D88" s="41" t="s">
        <v>65</v>
      </c>
      <c r="E88" s="42">
        <v>23.9</v>
      </c>
      <c r="F88" s="42">
        <f t="shared" si="17"/>
        <v>23.9</v>
      </c>
      <c r="G88" s="42">
        <v>0</v>
      </c>
      <c r="H88" s="42">
        <f t="shared" si="18"/>
        <v>0</v>
      </c>
      <c r="I88" s="42">
        <f t="shared" si="19"/>
        <v>23.9</v>
      </c>
      <c r="J88" s="43"/>
      <c r="L88" s="71"/>
      <c r="M88" s="28"/>
      <c r="N88" s="28"/>
      <c r="P88" s="48"/>
    </row>
    <row r="89" spans="1:16" s="27" customFormat="1" ht="15.9" customHeight="1">
      <c r="A89" s="38"/>
      <c r="B89" s="39" t="s">
        <v>72</v>
      </c>
      <c r="C89" s="40"/>
      <c r="D89" s="41"/>
      <c r="E89" s="42"/>
      <c r="F89" s="42"/>
      <c r="G89" s="42"/>
      <c r="H89" s="42"/>
      <c r="I89" s="42"/>
      <c r="J89" s="43"/>
      <c r="M89" s="28"/>
      <c r="N89" s="28"/>
      <c r="P89" s="48"/>
    </row>
    <row r="90" spans="1:16" s="27" customFormat="1" ht="15.9" customHeight="1">
      <c r="A90" s="38"/>
      <c r="B90" s="47" t="s">
        <v>30</v>
      </c>
      <c r="C90" s="40">
        <v>101</v>
      </c>
      <c r="D90" s="41" t="s">
        <v>31</v>
      </c>
      <c r="E90" s="42">
        <v>0</v>
      </c>
      <c r="F90" s="42">
        <f t="shared" ref="F90:F92" si="20">+E90*C90</f>
        <v>0</v>
      </c>
      <c r="G90" s="42">
        <v>97</v>
      </c>
      <c r="H90" s="42">
        <f t="shared" ref="H90:H92" si="21">+G90*C90</f>
        <v>9797</v>
      </c>
      <c r="I90" s="42">
        <f t="shared" ref="I90:I92" si="22">+H90+F90</f>
        <v>9797</v>
      </c>
      <c r="J90" s="43"/>
      <c r="L90" s="48"/>
      <c r="M90" s="28"/>
      <c r="N90" s="28"/>
      <c r="P90" s="48"/>
    </row>
    <row r="91" spans="1:16" s="27" customFormat="1" ht="15.9" customHeight="1">
      <c r="A91" s="38"/>
      <c r="B91" s="47" t="s">
        <v>32</v>
      </c>
      <c r="C91" s="40">
        <v>101</v>
      </c>
      <c r="D91" s="41" t="s">
        <v>31</v>
      </c>
      <c r="E91" s="42">
        <v>25</v>
      </c>
      <c r="F91" s="42">
        <f t="shared" si="20"/>
        <v>2525</v>
      </c>
      <c r="G91" s="42">
        <v>0</v>
      </c>
      <c r="H91" s="42">
        <f t="shared" si="21"/>
        <v>0</v>
      </c>
      <c r="I91" s="42">
        <f t="shared" si="22"/>
        <v>2525</v>
      </c>
      <c r="J91" s="43"/>
      <c r="M91" s="28"/>
      <c r="N91" s="28"/>
      <c r="P91" s="48"/>
    </row>
    <row r="92" spans="1:16" s="27" customFormat="1" ht="15.9" customHeight="1">
      <c r="A92" s="38"/>
      <c r="B92" s="47" t="s">
        <v>33</v>
      </c>
      <c r="C92" s="40">
        <v>101</v>
      </c>
      <c r="D92" s="41" t="s">
        <v>31</v>
      </c>
      <c r="E92" s="42">
        <v>330</v>
      </c>
      <c r="F92" s="42">
        <f t="shared" si="20"/>
        <v>33330</v>
      </c>
      <c r="G92" s="42">
        <v>0</v>
      </c>
      <c r="H92" s="42">
        <f t="shared" si="21"/>
        <v>0</v>
      </c>
      <c r="I92" s="42">
        <f t="shared" si="22"/>
        <v>33330</v>
      </c>
      <c r="J92" s="43"/>
      <c r="M92" s="28"/>
      <c r="N92" s="28"/>
      <c r="P92" s="48"/>
    </row>
    <row r="93" spans="1:16" s="27" customFormat="1" ht="15.9" customHeight="1">
      <c r="A93" s="52"/>
      <c r="B93" s="53" t="s">
        <v>73</v>
      </c>
      <c r="C93" s="57"/>
      <c r="D93" s="58"/>
      <c r="E93" s="59"/>
      <c r="F93" s="59"/>
      <c r="G93" s="59"/>
      <c r="H93" s="59"/>
      <c r="I93" s="61"/>
      <c r="J93" s="55"/>
      <c r="M93" s="28"/>
      <c r="N93" s="28"/>
      <c r="P93" s="48"/>
    </row>
    <row r="94" spans="1:16" s="27" customFormat="1" ht="15.9" customHeight="1">
      <c r="A94" s="38"/>
      <c r="B94" s="47" t="s">
        <v>74</v>
      </c>
      <c r="C94" s="54">
        <v>33</v>
      </c>
      <c r="D94" s="41" t="s">
        <v>35</v>
      </c>
      <c r="E94" s="42">
        <v>978</v>
      </c>
      <c r="F94" s="42">
        <f>+E94*C94</f>
        <v>32274</v>
      </c>
      <c r="G94" s="42">
        <v>0</v>
      </c>
      <c r="H94" s="42">
        <f>+G94*C94</f>
        <v>0</v>
      </c>
      <c r="I94" s="42">
        <f>+F94+H94</f>
        <v>32274</v>
      </c>
      <c r="J94" s="43"/>
      <c r="M94" s="28"/>
      <c r="N94" s="28"/>
      <c r="P94" s="48"/>
    </row>
    <row r="95" spans="1:16" s="27" customFormat="1" ht="15.9" customHeight="1">
      <c r="A95" s="38"/>
      <c r="B95" s="47" t="s">
        <v>75</v>
      </c>
      <c r="C95" s="40">
        <v>1665</v>
      </c>
      <c r="D95" s="41" t="s">
        <v>31</v>
      </c>
      <c r="E95" s="42">
        <v>25</v>
      </c>
      <c r="F95" s="42">
        <f>+E95*C95</f>
        <v>41625</v>
      </c>
      <c r="G95" s="42">
        <v>0</v>
      </c>
      <c r="H95" s="42">
        <f>+G95*C95</f>
        <v>0</v>
      </c>
      <c r="I95" s="42">
        <f>+F95+H95</f>
        <v>41625</v>
      </c>
      <c r="J95" s="43"/>
      <c r="K95" s="69"/>
      <c r="M95" s="28"/>
      <c r="N95" s="28"/>
      <c r="P95" s="48"/>
    </row>
    <row r="96" spans="1:16" s="27" customFormat="1" ht="15.9" customHeight="1">
      <c r="A96" s="38"/>
      <c r="B96" s="47" t="s">
        <v>76</v>
      </c>
      <c r="C96" s="40">
        <v>1665</v>
      </c>
      <c r="D96" s="41" t="s">
        <v>31</v>
      </c>
      <c r="E96" s="42">
        <v>330</v>
      </c>
      <c r="F96" s="42">
        <f>+E96*C96</f>
        <v>549450</v>
      </c>
      <c r="G96" s="42">
        <v>0</v>
      </c>
      <c r="H96" s="42">
        <f>+G96*C96</f>
        <v>0</v>
      </c>
      <c r="I96" s="42">
        <f>+F96+H96</f>
        <v>549450</v>
      </c>
      <c r="J96" s="43"/>
      <c r="K96" s="48"/>
      <c r="M96" s="28"/>
      <c r="N96" s="28"/>
      <c r="P96" s="48"/>
    </row>
    <row r="97" spans="1:16" s="27" customFormat="1" ht="15.9" customHeight="1">
      <c r="A97" s="38"/>
      <c r="B97" s="65" t="s">
        <v>77</v>
      </c>
      <c r="C97" s="40"/>
      <c r="D97" s="41"/>
      <c r="E97" s="42"/>
      <c r="F97" s="42"/>
      <c r="G97" s="42"/>
      <c r="H97" s="42"/>
      <c r="I97" s="63">
        <f>+SUM(I79:I96)</f>
        <v>685182.17299999995</v>
      </c>
      <c r="J97" s="43"/>
      <c r="M97" s="28"/>
      <c r="N97" s="28"/>
      <c r="P97" s="48"/>
    </row>
    <row r="98" spans="1:16" s="27" customFormat="1" ht="15.9" customHeight="1">
      <c r="A98" s="38">
        <v>7</v>
      </c>
      <c r="B98" s="64" t="s">
        <v>24</v>
      </c>
      <c r="C98" s="40"/>
      <c r="D98" s="41"/>
      <c r="E98" s="42"/>
      <c r="F98" s="42"/>
      <c r="G98" s="42"/>
      <c r="H98" s="42"/>
      <c r="I98" s="63"/>
      <c r="J98" s="43"/>
      <c r="M98" s="28"/>
      <c r="N98" s="28"/>
      <c r="P98" s="48"/>
    </row>
    <row r="99" spans="1:16" s="27" customFormat="1" ht="15.9" customHeight="1">
      <c r="A99" s="38"/>
      <c r="B99" s="39" t="s">
        <v>78</v>
      </c>
      <c r="C99" s="40"/>
      <c r="D99" s="41"/>
      <c r="E99" s="42"/>
      <c r="F99" s="42"/>
      <c r="G99" s="42"/>
      <c r="H99" s="42"/>
      <c r="I99" s="42"/>
      <c r="J99" s="43"/>
      <c r="K99" s="48"/>
      <c r="M99" s="28"/>
      <c r="N99" s="28"/>
      <c r="P99" s="48"/>
    </row>
    <row r="100" spans="1:16" s="27" customFormat="1" ht="15.9" customHeight="1">
      <c r="A100" s="38"/>
      <c r="B100" s="47" t="s">
        <v>79</v>
      </c>
      <c r="C100" s="40">
        <v>30</v>
      </c>
      <c r="D100" s="41" t="s">
        <v>31</v>
      </c>
      <c r="E100" s="42">
        <v>0</v>
      </c>
      <c r="F100" s="42">
        <f t="shared" ref="F100:F102" si="23">+E100*C100</f>
        <v>0</v>
      </c>
      <c r="G100" s="42">
        <v>97</v>
      </c>
      <c r="H100" s="42">
        <f t="shared" ref="H100:H102" si="24">+G100*C100</f>
        <v>2910</v>
      </c>
      <c r="I100" s="42">
        <f t="shared" ref="I100:I102" si="25">+H100+F100</f>
        <v>2910</v>
      </c>
      <c r="J100" s="43"/>
      <c r="K100" s="70"/>
      <c r="M100" s="28"/>
      <c r="N100" s="28"/>
      <c r="P100" s="48"/>
    </row>
    <row r="101" spans="1:16" s="27" customFormat="1" ht="15.9" customHeight="1">
      <c r="A101" s="38"/>
      <c r="B101" s="47" t="s">
        <v>32</v>
      </c>
      <c r="C101" s="40">
        <v>30</v>
      </c>
      <c r="D101" s="41" t="s">
        <v>31</v>
      </c>
      <c r="E101" s="42">
        <v>25</v>
      </c>
      <c r="F101" s="42">
        <f>+E101*C101</f>
        <v>750</v>
      </c>
      <c r="G101" s="42">
        <v>0</v>
      </c>
      <c r="H101" s="42">
        <f t="shared" si="24"/>
        <v>0</v>
      </c>
      <c r="I101" s="42">
        <f t="shared" si="25"/>
        <v>750</v>
      </c>
      <c r="J101" s="43"/>
      <c r="M101" s="28"/>
      <c r="N101" s="28"/>
      <c r="P101" s="48"/>
    </row>
    <row r="102" spans="1:16" s="27" customFormat="1" ht="15.9" customHeight="1">
      <c r="A102" s="38"/>
      <c r="B102" s="47" t="s">
        <v>33</v>
      </c>
      <c r="C102" s="40">
        <v>30</v>
      </c>
      <c r="D102" s="41" t="s">
        <v>31</v>
      </c>
      <c r="E102" s="42">
        <v>330</v>
      </c>
      <c r="F102" s="42">
        <f t="shared" si="23"/>
        <v>9900</v>
      </c>
      <c r="G102" s="42">
        <v>0</v>
      </c>
      <c r="H102" s="42">
        <f t="shared" si="24"/>
        <v>0</v>
      </c>
      <c r="I102" s="42">
        <f t="shared" si="25"/>
        <v>9900</v>
      </c>
      <c r="J102" s="43"/>
      <c r="K102" s="48"/>
      <c r="M102" s="28"/>
      <c r="N102" s="28"/>
      <c r="P102" s="48"/>
    </row>
    <row r="103" spans="1:16" s="27" customFormat="1" ht="15.9" customHeight="1">
      <c r="A103" s="38"/>
      <c r="B103" s="47" t="s">
        <v>251</v>
      </c>
      <c r="C103" s="40"/>
      <c r="D103" s="41"/>
      <c r="E103" s="42"/>
      <c r="F103" s="42"/>
      <c r="G103" s="42"/>
      <c r="H103" s="42"/>
      <c r="I103" s="42"/>
      <c r="J103" s="43"/>
      <c r="K103" s="48"/>
      <c r="M103" s="28"/>
      <c r="N103" s="28"/>
      <c r="P103" s="48"/>
    </row>
    <row r="104" spans="1:16" s="27" customFormat="1" ht="15.9" customHeight="1">
      <c r="A104" s="38"/>
      <c r="B104" s="47" t="s">
        <v>55</v>
      </c>
      <c r="C104" s="40">
        <v>40</v>
      </c>
      <c r="D104" s="41" t="s">
        <v>31</v>
      </c>
      <c r="E104" s="42">
        <v>0</v>
      </c>
      <c r="F104" s="42">
        <f>+E104*C104</f>
        <v>0</v>
      </c>
      <c r="G104" s="42">
        <v>70</v>
      </c>
      <c r="H104" s="42">
        <f>+G104*C104</f>
        <v>2800</v>
      </c>
      <c r="I104" s="42">
        <f>+H104+F104</f>
        <v>2800</v>
      </c>
      <c r="J104" s="43"/>
      <c r="K104" s="48"/>
      <c r="M104" s="28"/>
      <c r="N104" s="28"/>
      <c r="P104" s="48"/>
    </row>
    <row r="105" spans="1:16" s="27" customFormat="1" ht="15.9" customHeight="1">
      <c r="A105" s="38"/>
      <c r="B105" s="47" t="s">
        <v>56</v>
      </c>
      <c r="C105" s="40">
        <v>2</v>
      </c>
      <c r="D105" s="41" t="s">
        <v>57</v>
      </c>
      <c r="E105" s="42">
        <v>508.33</v>
      </c>
      <c r="F105" s="42">
        <f>+E105*C105</f>
        <v>1016.66</v>
      </c>
      <c r="G105" s="42">
        <v>104</v>
      </c>
      <c r="H105" s="42">
        <f>+G105*C105</f>
        <v>208</v>
      </c>
      <c r="I105" s="42">
        <f>+H105+F105</f>
        <v>1224.6599999999999</v>
      </c>
      <c r="J105" s="43"/>
      <c r="K105" s="48"/>
      <c r="M105" s="28"/>
      <c r="N105" s="28"/>
      <c r="P105" s="48"/>
    </row>
    <row r="106" spans="1:16" s="27" customFormat="1" ht="15.9" customHeight="1">
      <c r="A106" s="38"/>
      <c r="B106" s="47" t="s">
        <v>58</v>
      </c>
      <c r="C106" s="40">
        <v>8</v>
      </c>
      <c r="D106" s="41" t="s">
        <v>57</v>
      </c>
      <c r="E106" s="42">
        <v>2579.8000000000002</v>
      </c>
      <c r="F106" s="42">
        <f>+E106*C106</f>
        <v>20638.400000000001</v>
      </c>
      <c r="G106" s="42">
        <v>327</v>
      </c>
      <c r="H106" s="42">
        <f>+G106*C106</f>
        <v>2616</v>
      </c>
      <c r="I106" s="42">
        <f>+H106+F106</f>
        <v>23254.400000000001</v>
      </c>
      <c r="J106" s="43"/>
      <c r="K106" s="48"/>
      <c r="M106" s="28"/>
      <c r="N106" s="28"/>
      <c r="P106" s="48"/>
    </row>
    <row r="107" spans="1:16" s="27" customFormat="1" ht="15.9" customHeight="1">
      <c r="A107" s="38"/>
      <c r="B107" s="47" t="s">
        <v>59</v>
      </c>
      <c r="C107" s="40">
        <v>12.8</v>
      </c>
      <c r="D107" s="41" t="s">
        <v>31</v>
      </c>
      <c r="E107" s="42">
        <v>400</v>
      </c>
      <c r="F107" s="42">
        <f t="shared" ref="F107:F113" si="26">+E107*C107</f>
        <v>5120</v>
      </c>
      <c r="G107" s="42">
        <v>0</v>
      </c>
      <c r="H107" s="42">
        <f t="shared" ref="H107:H113" si="27">+G107*C107</f>
        <v>0</v>
      </c>
      <c r="I107" s="42">
        <f t="shared" ref="I107:I113" si="28">+H107+F107</f>
        <v>5120</v>
      </c>
      <c r="J107" s="43"/>
      <c r="K107" s="70"/>
      <c r="M107" s="28"/>
      <c r="N107" s="28"/>
      <c r="P107" s="48"/>
    </row>
    <row r="108" spans="1:16" s="27" customFormat="1" ht="15.9" customHeight="1">
      <c r="A108" s="38"/>
      <c r="B108" s="47" t="s">
        <v>60</v>
      </c>
      <c r="C108" s="40">
        <v>12</v>
      </c>
      <c r="D108" s="41" t="s">
        <v>31</v>
      </c>
      <c r="E108" s="42">
        <v>0</v>
      </c>
      <c r="F108" s="42">
        <f t="shared" si="26"/>
        <v>0</v>
      </c>
      <c r="G108" s="42">
        <v>139</v>
      </c>
      <c r="H108" s="42">
        <f t="shared" si="27"/>
        <v>1668</v>
      </c>
      <c r="I108" s="42">
        <f t="shared" si="28"/>
        <v>1668</v>
      </c>
      <c r="J108" s="43"/>
      <c r="K108" s="48"/>
      <c r="M108" s="28"/>
      <c r="N108" s="28"/>
      <c r="P108" s="48"/>
    </row>
    <row r="109" spans="1:16" s="27" customFormat="1" ht="15.9" customHeight="1">
      <c r="A109" s="38"/>
      <c r="B109" s="47" t="s">
        <v>61</v>
      </c>
      <c r="C109" s="40">
        <v>3.8</v>
      </c>
      <c r="D109" s="41" t="s">
        <v>62</v>
      </c>
      <c r="E109" s="42">
        <v>400</v>
      </c>
      <c r="F109" s="42">
        <f t="shared" si="26"/>
        <v>1520</v>
      </c>
      <c r="G109" s="42">
        <v>0</v>
      </c>
      <c r="H109" s="42">
        <f t="shared" si="27"/>
        <v>0</v>
      </c>
      <c r="I109" s="42">
        <f>+H109+F109</f>
        <v>1520</v>
      </c>
      <c r="J109" s="43"/>
      <c r="K109" s="71"/>
      <c r="M109" s="28"/>
      <c r="N109" s="28"/>
      <c r="P109" s="48"/>
    </row>
    <row r="110" spans="1:16" s="27" customFormat="1" ht="15.9" customHeight="1">
      <c r="A110" s="38"/>
      <c r="B110" s="47" t="s">
        <v>80</v>
      </c>
      <c r="C110" s="40">
        <v>40</v>
      </c>
      <c r="D110" s="41" t="s">
        <v>31</v>
      </c>
      <c r="E110" s="42">
        <v>73</v>
      </c>
      <c r="F110" s="42">
        <f t="shared" si="26"/>
        <v>2920</v>
      </c>
      <c r="G110" s="42">
        <v>5</v>
      </c>
      <c r="H110" s="42">
        <f t="shared" si="27"/>
        <v>200</v>
      </c>
      <c r="I110" s="42">
        <f t="shared" si="28"/>
        <v>3120</v>
      </c>
      <c r="J110" s="43"/>
      <c r="K110" s="48"/>
      <c r="M110" s="28"/>
      <c r="N110" s="28"/>
      <c r="P110" s="48"/>
    </row>
    <row r="111" spans="1:16" s="27" customFormat="1" ht="15.9" customHeight="1">
      <c r="A111" s="38"/>
      <c r="B111" s="47" t="s">
        <v>64</v>
      </c>
      <c r="C111" s="40">
        <v>48</v>
      </c>
      <c r="D111" s="41" t="s">
        <v>65</v>
      </c>
      <c r="E111" s="42">
        <v>21.65</v>
      </c>
      <c r="F111" s="42">
        <f t="shared" si="26"/>
        <v>1039.1999999999998</v>
      </c>
      <c r="G111" s="42">
        <v>3.1</v>
      </c>
      <c r="H111" s="42">
        <f t="shared" si="27"/>
        <v>148.80000000000001</v>
      </c>
      <c r="I111" s="42">
        <f t="shared" si="28"/>
        <v>1187.9999999999998</v>
      </c>
      <c r="J111" s="43"/>
      <c r="K111" s="72"/>
      <c r="M111" s="28"/>
      <c r="N111" s="28"/>
      <c r="P111" s="48"/>
    </row>
    <row r="112" spans="1:16" s="27" customFormat="1" ht="15.9" customHeight="1">
      <c r="A112" s="38"/>
      <c r="B112" s="47" t="s">
        <v>66</v>
      </c>
      <c r="C112" s="40">
        <v>1.3</v>
      </c>
      <c r="D112" s="41" t="s">
        <v>65</v>
      </c>
      <c r="E112" s="42">
        <v>25.83</v>
      </c>
      <c r="F112" s="42">
        <f t="shared" si="26"/>
        <v>33.579000000000001</v>
      </c>
      <c r="G112" s="42">
        <v>0</v>
      </c>
      <c r="H112" s="42">
        <f t="shared" si="27"/>
        <v>0</v>
      </c>
      <c r="I112" s="42">
        <f t="shared" si="28"/>
        <v>33.579000000000001</v>
      </c>
      <c r="J112" s="43"/>
      <c r="K112" s="69"/>
      <c r="M112" s="28"/>
      <c r="N112" s="28"/>
      <c r="P112" s="48"/>
    </row>
    <row r="113" spans="1:16" s="27" customFormat="1" ht="15.9" customHeight="1">
      <c r="A113" s="38"/>
      <c r="B113" s="47" t="s">
        <v>67</v>
      </c>
      <c r="C113" s="40">
        <v>3.4</v>
      </c>
      <c r="D113" s="41" t="s">
        <v>65</v>
      </c>
      <c r="E113" s="42">
        <v>23.9</v>
      </c>
      <c r="F113" s="42">
        <f t="shared" si="26"/>
        <v>81.259999999999991</v>
      </c>
      <c r="G113" s="42">
        <v>0</v>
      </c>
      <c r="H113" s="42">
        <f t="shared" si="27"/>
        <v>0</v>
      </c>
      <c r="I113" s="42">
        <f t="shared" si="28"/>
        <v>81.259999999999991</v>
      </c>
      <c r="J113" s="43"/>
      <c r="L113" s="73"/>
      <c r="M113" s="28"/>
      <c r="N113" s="28"/>
      <c r="P113" s="48"/>
    </row>
    <row r="114" spans="1:16" s="27" customFormat="1" ht="15.9" customHeight="1">
      <c r="A114" s="38"/>
      <c r="B114" s="47" t="s">
        <v>81</v>
      </c>
      <c r="C114" s="54">
        <v>18</v>
      </c>
      <c r="D114" s="41" t="s">
        <v>35</v>
      </c>
      <c r="E114" s="42">
        <v>978</v>
      </c>
      <c r="F114" s="42">
        <f>+E114*C114</f>
        <v>17604</v>
      </c>
      <c r="G114" s="42">
        <v>0</v>
      </c>
      <c r="H114" s="42">
        <f>+G114*C114</f>
        <v>0</v>
      </c>
      <c r="I114" s="42">
        <f>+F114+H114</f>
        <v>17604</v>
      </c>
      <c r="J114" s="43"/>
      <c r="K114" s="69"/>
      <c r="M114" s="28"/>
      <c r="N114" s="28"/>
      <c r="P114" s="48"/>
    </row>
    <row r="115" spans="1:16" s="27" customFormat="1" ht="15.9" customHeight="1">
      <c r="A115" s="38"/>
      <c r="B115" s="47" t="s">
        <v>82</v>
      </c>
      <c r="C115" s="40">
        <v>1133</v>
      </c>
      <c r="D115" s="41" t="s">
        <v>31</v>
      </c>
      <c r="E115" s="42">
        <v>25</v>
      </c>
      <c r="F115" s="42">
        <f>+E115*C115</f>
        <v>28325</v>
      </c>
      <c r="G115" s="42">
        <v>0</v>
      </c>
      <c r="H115" s="42">
        <f>+G115*C115</f>
        <v>0</v>
      </c>
      <c r="I115" s="42">
        <f>+F115+H115</f>
        <v>28325</v>
      </c>
      <c r="J115" s="43"/>
      <c r="K115" s="48"/>
      <c r="M115" s="28"/>
      <c r="N115" s="28"/>
      <c r="P115" s="48"/>
    </row>
    <row r="116" spans="1:16" s="27" customFormat="1" ht="15.9" customHeight="1">
      <c r="A116" s="38"/>
      <c r="B116" s="47" t="s">
        <v>83</v>
      </c>
      <c r="C116" s="40">
        <v>1133</v>
      </c>
      <c r="D116" s="41" t="s">
        <v>31</v>
      </c>
      <c r="E116" s="42">
        <v>330</v>
      </c>
      <c r="F116" s="42">
        <f>+E116*C116</f>
        <v>373890</v>
      </c>
      <c r="G116" s="42">
        <v>0</v>
      </c>
      <c r="H116" s="42">
        <f>+G116*C116</f>
        <v>0</v>
      </c>
      <c r="I116" s="42">
        <f>+F116+H116</f>
        <v>373890</v>
      </c>
      <c r="J116" s="43"/>
      <c r="K116" s="48"/>
      <c r="M116" s="28"/>
      <c r="N116" s="28"/>
      <c r="P116" s="48"/>
    </row>
    <row r="117" spans="1:16" s="27" customFormat="1" ht="15.9" customHeight="1">
      <c r="A117" s="38"/>
      <c r="B117" s="65" t="s">
        <v>84</v>
      </c>
      <c r="C117" s="40"/>
      <c r="D117" s="41"/>
      <c r="E117" s="42"/>
      <c r="F117" s="42"/>
      <c r="G117" s="42"/>
      <c r="H117" s="42"/>
      <c r="I117" s="63">
        <f>+SUM(I100:I116)</f>
        <v>473388.89899999998</v>
      </c>
      <c r="J117" s="43"/>
      <c r="K117" s="48"/>
      <c r="M117" s="28"/>
      <c r="N117" s="28"/>
      <c r="P117" s="48"/>
    </row>
    <row r="118" spans="1:16" s="27" customFormat="1" ht="15.9" customHeight="1">
      <c r="A118" s="52">
        <v>8</v>
      </c>
      <c r="B118" s="74" t="s">
        <v>25</v>
      </c>
      <c r="C118" s="57"/>
      <c r="D118" s="58"/>
      <c r="E118" s="59"/>
      <c r="F118" s="59"/>
      <c r="G118" s="59"/>
      <c r="H118" s="59"/>
      <c r="I118" s="61"/>
      <c r="J118" s="55"/>
      <c r="M118" s="28"/>
      <c r="N118" s="28"/>
      <c r="P118" s="48"/>
    </row>
    <row r="119" spans="1:16" s="27" customFormat="1" ht="15.9" customHeight="1">
      <c r="A119" s="38"/>
      <c r="B119" s="75" t="s">
        <v>85</v>
      </c>
      <c r="C119" s="40">
        <v>860</v>
      </c>
      <c r="D119" s="41" t="s">
        <v>31</v>
      </c>
      <c r="E119" s="42">
        <v>280</v>
      </c>
      <c r="F119" s="42">
        <f t="shared" ref="F119:F131" si="29">+E119*C119</f>
        <v>240800</v>
      </c>
      <c r="G119" s="42">
        <v>0</v>
      </c>
      <c r="H119" s="42">
        <f t="shared" ref="H119:H131" si="30">+G119*C119</f>
        <v>0</v>
      </c>
      <c r="I119" s="42">
        <f t="shared" ref="I119:I128" si="31">+H119+F119</f>
        <v>240800</v>
      </c>
      <c r="J119" s="43"/>
      <c r="M119" s="28"/>
      <c r="N119" s="28"/>
      <c r="P119" s="48"/>
    </row>
    <row r="120" spans="1:16" s="27" customFormat="1" ht="15.9" customHeight="1">
      <c r="A120" s="52"/>
      <c r="B120" s="53" t="s">
        <v>86</v>
      </c>
      <c r="C120" s="57">
        <v>10</v>
      </c>
      <c r="D120" s="58" t="s">
        <v>35</v>
      </c>
      <c r="E120" s="59">
        <v>800</v>
      </c>
      <c r="F120" s="59">
        <f t="shared" si="29"/>
        <v>8000</v>
      </c>
      <c r="G120" s="59">
        <v>0</v>
      </c>
      <c r="H120" s="59">
        <f t="shared" si="30"/>
        <v>0</v>
      </c>
      <c r="I120" s="59">
        <f t="shared" si="31"/>
        <v>8000</v>
      </c>
      <c r="J120" s="55"/>
      <c r="M120" s="28"/>
      <c r="N120" s="28"/>
      <c r="P120" s="48"/>
    </row>
    <row r="121" spans="1:16" s="27" customFormat="1" ht="15.9" customHeight="1">
      <c r="A121" s="52"/>
      <c r="B121" s="53" t="s">
        <v>87</v>
      </c>
      <c r="C121" s="57">
        <v>67</v>
      </c>
      <c r="D121" s="58" t="s">
        <v>31</v>
      </c>
      <c r="E121" s="59">
        <v>280</v>
      </c>
      <c r="F121" s="59">
        <f t="shared" si="29"/>
        <v>18760</v>
      </c>
      <c r="G121" s="59">
        <v>0</v>
      </c>
      <c r="H121" s="59">
        <f t="shared" si="30"/>
        <v>0</v>
      </c>
      <c r="I121" s="59">
        <f t="shared" si="31"/>
        <v>18760</v>
      </c>
      <c r="J121" s="55"/>
      <c r="K121" s="69"/>
      <c r="M121" s="28"/>
      <c r="N121" s="28"/>
      <c r="P121" s="48"/>
    </row>
    <row r="122" spans="1:16" s="27" customFormat="1" ht="15.9" customHeight="1">
      <c r="A122" s="52"/>
      <c r="B122" s="53" t="s">
        <v>88</v>
      </c>
      <c r="C122" s="57">
        <v>97</v>
      </c>
      <c r="D122" s="58" t="s">
        <v>35</v>
      </c>
      <c r="E122" s="59">
        <v>200</v>
      </c>
      <c r="F122" s="59">
        <f>+E122*C122</f>
        <v>19400</v>
      </c>
      <c r="G122" s="59">
        <v>0</v>
      </c>
      <c r="H122" s="59">
        <f t="shared" si="30"/>
        <v>0</v>
      </c>
      <c r="I122" s="59">
        <f>+F122+H122</f>
        <v>19400</v>
      </c>
      <c r="J122" s="55"/>
      <c r="M122" s="28"/>
      <c r="N122" s="28"/>
      <c r="P122" s="48"/>
    </row>
    <row r="123" spans="1:16" s="27" customFormat="1" ht="15.9" customHeight="1">
      <c r="A123" s="52"/>
      <c r="B123" s="60" t="s">
        <v>89</v>
      </c>
      <c r="C123" s="57"/>
      <c r="D123" s="58"/>
      <c r="E123" s="59"/>
      <c r="F123" s="59"/>
      <c r="G123" s="59"/>
      <c r="H123" s="59"/>
      <c r="I123" s="61">
        <f>+SUM(I119:I122)</f>
        <v>286960</v>
      </c>
      <c r="J123" s="55"/>
      <c r="K123" s="48"/>
      <c r="M123" s="28"/>
      <c r="N123" s="28"/>
      <c r="P123" s="48"/>
    </row>
    <row r="124" spans="1:16" s="27" customFormat="1" ht="15.9" customHeight="1">
      <c r="A124" s="76">
        <v>9</v>
      </c>
      <c r="B124" s="77" t="s">
        <v>90</v>
      </c>
      <c r="C124" s="40"/>
      <c r="D124" s="41"/>
      <c r="E124" s="42"/>
      <c r="F124" s="42"/>
      <c r="G124" s="42"/>
      <c r="H124" s="42"/>
      <c r="I124" s="42"/>
      <c r="J124" s="43"/>
      <c r="M124" s="28"/>
      <c r="N124" s="28"/>
      <c r="P124" s="48"/>
    </row>
    <row r="125" spans="1:16" s="27" customFormat="1" ht="15.9" customHeight="1">
      <c r="A125" s="76"/>
      <c r="B125" s="75" t="s">
        <v>91</v>
      </c>
      <c r="C125" s="40">
        <f>400*1.5</f>
        <v>600</v>
      </c>
      <c r="D125" s="41" t="s">
        <v>31</v>
      </c>
      <c r="E125" s="42">
        <v>0</v>
      </c>
      <c r="F125" s="42">
        <f>+E125*C125</f>
        <v>0</v>
      </c>
      <c r="G125" s="42">
        <v>70</v>
      </c>
      <c r="H125" s="42">
        <f>+G125*C125</f>
        <v>42000</v>
      </c>
      <c r="I125" s="42">
        <f>+H125+F125</f>
        <v>42000</v>
      </c>
      <c r="J125" s="43"/>
      <c r="M125" s="28"/>
      <c r="N125" s="28"/>
      <c r="P125" s="48"/>
    </row>
    <row r="126" spans="1:16" s="27" customFormat="1" ht="15.9" customHeight="1">
      <c r="A126" s="38"/>
      <c r="B126" s="47" t="s">
        <v>92</v>
      </c>
      <c r="C126" s="40">
        <f>C125*0.1</f>
        <v>60</v>
      </c>
      <c r="D126" s="41" t="s">
        <v>57</v>
      </c>
      <c r="E126" s="42">
        <v>0</v>
      </c>
      <c r="F126" s="42">
        <f>+E126*C126</f>
        <v>0</v>
      </c>
      <c r="G126" s="42">
        <v>168</v>
      </c>
      <c r="H126" s="42">
        <f>+G126*C126</f>
        <v>10080</v>
      </c>
      <c r="I126" s="42">
        <f>+F126+H126</f>
        <v>10080</v>
      </c>
      <c r="J126" s="43"/>
      <c r="M126" s="28"/>
      <c r="N126" s="28"/>
      <c r="P126" s="48"/>
    </row>
    <row r="127" spans="1:16" s="27" customFormat="1" ht="15.9" customHeight="1">
      <c r="A127" s="38"/>
      <c r="B127" s="75" t="s">
        <v>93</v>
      </c>
      <c r="C127" s="40">
        <f>400*2</f>
        <v>800</v>
      </c>
      <c r="D127" s="41" t="s">
        <v>94</v>
      </c>
      <c r="E127" s="42">
        <v>150</v>
      </c>
      <c r="F127" s="42">
        <f>+E127*C127</f>
        <v>120000</v>
      </c>
      <c r="G127" s="42">
        <v>0</v>
      </c>
      <c r="H127" s="42">
        <f>+G127*C127</f>
        <v>0</v>
      </c>
      <c r="I127" s="42">
        <f>+F127+H127</f>
        <v>120000</v>
      </c>
      <c r="J127" s="43"/>
      <c r="M127" s="28"/>
      <c r="N127" s="28"/>
      <c r="P127" s="48"/>
    </row>
    <row r="128" spans="1:16" s="27" customFormat="1" ht="15.9" customHeight="1">
      <c r="A128" s="38"/>
      <c r="B128" s="47" t="s">
        <v>95</v>
      </c>
      <c r="C128" s="40">
        <f>800*0.1</f>
        <v>80</v>
      </c>
      <c r="D128" s="41" t="s">
        <v>57</v>
      </c>
      <c r="E128" s="42">
        <v>508.33</v>
      </c>
      <c r="F128" s="42">
        <f t="shared" si="29"/>
        <v>40666.400000000001</v>
      </c>
      <c r="G128" s="42">
        <v>104</v>
      </c>
      <c r="H128" s="42">
        <f>+G128*C128</f>
        <v>8320</v>
      </c>
      <c r="I128" s="42">
        <f t="shared" si="31"/>
        <v>48986.400000000001</v>
      </c>
      <c r="J128" s="43"/>
      <c r="M128" s="28"/>
      <c r="N128" s="28"/>
      <c r="P128" s="48"/>
    </row>
    <row r="129" spans="1:16" s="27" customFormat="1" ht="15.9" customHeight="1">
      <c r="A129" s="38"/>
      <c r="B129" s="47" t="s">
        <v>96</v>
      </c>
      <c r="C129" s="40">
        <f>800*0.1</f>
        <v>80</v>
      </c>
      <c r="D129" s="41" t="s">
        <v>57</v>
      </c>
      <c r="E129" s="42">
        <v>2460</v>
      </c>
      <c r="F129" s="42">
        <f t="shared" si="29"/>
        <v>196800</v>
      </c>
      <c r="G129" s="42">
        <v>327</v>
      </c>
      <c r="H129" s="42">
        <f>+G129*C129</f>
        <v>26160</v>
      </c>
      <c r="I129" s="42">
        <f>+H129+F129</f>
        <v>222960</v>
      </c>
      <c r="J129" s="43"/>
      <c r="K129" s="48"/>
      <c r="M129" s="28"/>
      <c r="N129" s="28"/>
      <c r="P129" s="48"/>
    </row>
    <row r="130" spans="1:16" s="27" customFormat="1" ht="15.9" customHeight="1">
      <c r="A130" s="38"/>
      <c r="B130" s="47" t="s">
        <v>97</v>
      </c>
      <c r="C130" s="40">
        <f>800*11.11</f>
        <v>8888</v>
      </c>
      <c r="D130" s="41" t="s">
        <v>98</v>
      </c>
      <c r="E130" s="42">
        <f>57.47</f>
        <v>57.47</v>
      </c>
      <c r="F130" s="42">
        <f t="shared" si="29"/>
        <v>510793.36</v>
      </c>
      <c r="G130" s="42">
        <v>0</v>
      </c>
      <c r="H130" s="42">
        <f t="shared" si="30"/>
        <v>0</v>
      </c>
      <c r="I130" s="42">
        <f>+H130+F130</f>
        <v>510793.36</v>
      </c>
      <c r="J130" s="43"/>
      <c r="M130" s="28"/>
      <c r="N130" s="28"/>
      <c r="P130" s="48"/>
    </row>
    <row r="131" spans="1:16" s="27" customFormat="1" ht="15.9" customHeight="1">
      <c r="A131" s="38"/>
      <c r="B131" s="47" t="s">
        <v>99</v>
      </c>
      <c r="C131" s="40">
        <f>+C125/8</f>
        <v>75</v>
      </c>
      <c r="D131" s="41" t="s">
        <v>100</v>
      </c>
      <c r="E131" s="42">
        <v>466.35</v>
      </c>
      <c r="F131" s="42">
        <f t="shared" si="29"/>
        <v>34976.25</v>
      </c>
      <c r="G131" s="42">
        <v>0</v>
      </c>
      <c r="H131" s="42">
        <f t="shared" si="30"/>
        <v>0</v>
      </c>
      <c r="I131" s="42">
        <f>+H131+F131</f>
        <v>34976.25</v>
      </c>
      <c r="J131" s="43"/>
      <c r="M131" s="28"/>
      <c r="N131" s="28"/>
      <c r="P131" s="48"/>
    </row>
    <row r="132" spans="1:16" s="27" customFormat="1" ht="15.9" customHeight="1">
      <c r="A132" s="38"/>
      <c r="B132" s="47" t="s">
        <v>101</v>
      </c>
      <c r="C132" s="40">
        <f>(0.3*800)+(0.15*800)</f>
        <v>360</v>
      </c>
      <c r="D132" s="41" t="s">
        <v>31</v>
      </c>
      <c r="E132" s="42">
        <v>44</v>
      </c>
      <c r="F132" s="42">
        <f>+E132*C132</f>
        <v>15840</v>
      </c>
      <c r="G132" s="42">
        <v>34</v>
      </c>
      <c r="H132" s="42">
        <f>+G132*C132</f>
        <v>12240</v>
      </c>
      <c r="I132" s="42">
        <f>+F132+H132</f>
        <v>28080</v>
      </c>
      <c r="J132" s="43"/>
      <c r="M132" s="28"/>
      <c r="N132" s="28"/>
      <c r="P132" s="48"/>
    </row>
    <row r="133" spans="1:16" s="27" customFormat="1" ht="15.9" customHeight="1" thickBot="1">
      <c r="A133" s="78"/>
      <c r="B133" s="79" t="s">
        <v>102</v>
      </c>
      <c r="C133" s="80"/>
      <c r="D133" s="81"/>
      <c r="E133" s="82"/>
      <c r="F133" s="82"/>
      <c r="G133" s="82"/>
      <c r="H133" s="82"/>
      <c r="I133" s="83">
        <f>+SUM(I125:I132)</f>
        <v>1017876.01</v>
      </c>
      <c r="J133" s="84"/>
      <c r="M133" s="28"/>
      <c r="N133" s="28"/>
      <c r="P133" s="85"/>
    </row>
    <row r="134" spans="1:16" ht="15.9" customHeight="1">
      <c r="A134" s="52">
        <v>10</v>
      </c>
      <c r="B134" s="56" t="s">
        <v>235</v>
      </c>
      <c r="C134" s="57"/>
      <c r="D134" s="58"/>
      <c r="E134" s="59"/>
      <c r="F134" s="59"/>
      <c r="G134" s="59"/>
      <c r="H134" s="59"/>
      <c r="I134" s="59"/>
      <c r="J134" s="55"/>
    </row>
    <row r="135" spans="1:16" ht="15.9" customHeight="1">
      <c r="A135" s="52"/>
      <c r="B135" s="56" t="s">
        <v>237</v>
      </c>
      <c r="C135" s="57">
        <v>10</v>
      </c>
      <c r="D135" s="58" t="s">
        <v>234</v>
      </c>
      <c r="E135" s="59"/>
      <c r="F135" s="59">
        <f>+E135</f>
        <v>0</v>
      </c>
      <c r="G135" s="59">
        <v>0</v>
      </c>
      <c r="H135" s="59">
        <v>0</v>
      </c>
      <c r="I135" s="59"/>
      <c r="J135" s="55"/>
    </row>
    <row r="136" spans="1:16" ht="15.9" customHeight="1">
      <c r="A136" s="52"/>
      <c r="B136" s="56" t="s">
        <v>238</v>
      </c>
      <c r="C136" s="57">
        <v>9</v>
      </c>
      <c r="D136" s="58" t="s">
        <v>234</v>
      </c>
      <c r="E136" s="59">
        <v>2000</v>
      </c>
      <c r="F136" s="59">
        <f>+E136*C136</f>
        <v>18000</v>
      </c>
      <c r="G136" s="59">
        <v>0</v>
      </c>
      <c r="H136" s="59">
        <v>0</v>
      </c>
      <c r="I136" s="59">
        <f>+F136+H136</f>
        <v>18000</v>
      </c>
      <c r="J136" s="55"/>
    </row>
    <row r="137" spans="1:16" ht="15.9" customHeight="1">
      <c r="A137" s="52"/>
      <c r="B137" s="56" t="s">
        <v>239</v>
      </c>
      <c r="C137" s="57">
        <v>1</v>
      </c>
      <c r="D137" s="58" t="s">
        <v>234</v>
      </c>
      <c r="E137" s="59">
        <v>8500</v>
      </c>
      <c r="F137" s="59">
        <f>+E137*C137</f>
        <v>8500</v>
      </c>
      <c r="G137" s="59">
        <v>0</v>
      </c>
      <c r="H137" s="59">
        <v>0</v>
      </c>
      <c r="I137" s="59">
        <f>+F137+H137</f>
        <v>8500</v>
      </c>
      <c r="J137" s="55"/>
    </row>
    <row r="138" spans="1:16" ht="15.9" customHeight="1">
      <c r="A138" s="52"/>
      <c r="B138" s="56" t="s">
        <v>236</v>
      </c>
      <c r="C138" s="57">
        <v>1</v>
      </c>
      <c r="D138" s="58" t="s">
        <v>35</v>
      </c>
      <c r="E138" s="59">
        <v>66400</v>
      </c>
      <c r="F138" s="59">
        <f>+E138*C138</f>
        <v>66400</v>
      </c>
      <c r="G138" s="59">
        <v>0</v>
      </c>
      <c r="H138" s="59">
        <v>0</v>
      </c>
      <c r="I138" s="59">
        <f>+F138+H138</f>
        <v>66400</v>
      </c>
      <c r="J138" s="55"/>
    </row>
    <row r="139" spans="1:16" ht="15.9" customHeight="1">
      <c r="A139" s="52"/>
      <c r="B139" s="56"/>
      <c r="C139" s="57"/>
      <c r="D139" s="58"/>
      <c r="E139" s="59"/>
      <c r="F139" s="59"/>
      <c r="G139" s="59"/>
      <c r="H139" s="59"/>
      <c r="I139" s="61">
        <f>+SUM(I136:I138)</f>
        <v>92900</v>
      </c>
      <c r="J139" s="55"/>
    </row>
    <row r="140" spans="1:16" ht="15.9" customHeight="1">
      <c r="A140" s="52"/>
      <c r="B140" s="56"/>
      <c r="C140" s="57"/>
      <c r="D140" s="58"/>
      <c r="E140" s="59"/>
      <c r="F140" s="59"/>
      <c r="G140" s="59"/>
      <c r="H140" s="59"/>
      <c r="I140" s="59"/>
      <c r="J140" s="55"/>
    </row>
    <row r="141" spans="1:16" ht="15.9" customHeight="1">
      <c r="A141" s="52"/>
      <c r="B141" s="56"/>
      <c r="C141" s="57"/>
      <c r="D141" s="58"/>
      <c r="E141" s="59"/>
      <c r="F141" s="59"/>
      <c r="G141" s="59"/>
      <c r="H141" s="59"/>
      <c r="I141" s="59"/>
      <c r="J141" s="55"/>
    </row>
    <row r="143" spans="1:16" s="1" customFormat="1" ht="15.9" customHeight="1">
      <c r="A143" s="86"/>
      <c r="B143" s="2"/>
      <c r="C143" s="87"/>
      <c r="D143" s="86"/>
      <c r="E143" s="2"/>
      <c r="F143" s="2"/>
      <c r="G143" s="88"/>
      <c r="H143" s="2"/>
      <c r="I143" s="2"/>
      <c r="J143" s="2"/>
      <c r="K143" s="2"/>
      <c r="L143" s="2"/>
      <c r="M143" s="3"/>
      <c r="N143" s="3"/>
      <c r="O143" s="2"/>
      <c r="P143" s="2"/>
    </row>
    <row r="144" spans="1:16" s="1" customFormat="1" ht="15.9" customHeight="1">
      <c r="A144" s="86"/>
      <c r="B144" s="2"/>
      <c r="C144" s="87"/>
      <c r="D144" s="86"/>
      <c r="E144" s="2"/>
      <c r="F144" s="2"/>
      <c r="G144" s="89"/>
      <c r="H144" s="2"/>
      <c r="I144" s="2"/>
      <c r="J144" s="2"/>
      <c r="K144" s="2"/>
      <c r="L144" s="2"/>
      <c r="M144" s="3"/>
      <c r="N144" s="3"/>
      <c r="O144" s="2"/>
      <c r="P144" s="2"/>
    </row>
    <row r="145" spans="1:16" s="1" customFormat="1" ht="15.9" customHeight="1">
      <c r="A145" s="86"/>
      <c r="B145" s="2"/>
      <c r="C145" s="87"/>
      <c r="D145" s="86"/>
      <c r="E145" s="2"/>
      <c r="F145" s="2"/>
      <c r="G145" s="2"/>
      <c r="H145" s="3"/>
      <c r="I145" s="3"/>
      <c r="J145" s="90"/>
      <c r="K145" s="2"/>
      <c r="L145" s="2"/>
      <c r="M145" s="3"/>
      <c r="N145" s="3"/>
      <c r="O145" s="2"/>
      <c r="P145" s="2"/>
    </row>
    <row r="146" spans="1:16" s="1" customFormat="1" ht="15.9" customHeight="1">
      <c r="A146" s="86"/>
      <c r="B146" s="2"/>
      <c r="C146" s="87"/>
      <c r="D146" s="86"/>
      <c r="E146" s="2"/>
      <c r="F146" s="2"/>
      <c r="G146" s="2"/>
      <c r="H146" s="2"/>
      <c r="I146" s="90"/>
      <c r="J146" s="2"/>
      <c r="K146" s="2"/>
      <c r="L146" s="2"/>
      <c r="M146" s="3"/>
      <c r="N146" s="3"/>
      <c r="O146" s="2"/>
      <c r="P146" s="2"/>
    </row>
  </sheetData>
  <mergeCells count="10">
    <mergeCell ref="A1:J1"/>
    <mergeCell ref="A6:E6"/>
    <mergeCell ref="A7:E7"/>
    <mergeCell ref="A10:A11"/>
    <mergeCell ref="B10:B11"/>
    <mergeCell ref="C10:C11"/>
    <mergeCell ref="D10:D11"/>
    <mergeCell ref="E10:F10"/>
    <mergeCell ref="G10:H10"/>
    <mergeCell ref="J10:J11"/>
  </mergeCells>
  <printOptions horizontalCentered="1"/>
  <pageMargins left="0.25" right="0.25" top="0.75" bottom="0.75" header="0.3" footer="0.3"/>
  <pageSetup paperSize="9" scale="82" fitToHeight="0" orientation="landscape" r:id="rId1"/>
  <headerFooter>
    <oddHeader>&amp;R&amp;"TH Sarabun New,ธรรมดา"แบบ ปร.4  แผ่นที่ &amp;P/ &amp;N</oddHeader>
  </headerFooter>
  <rowBreaks count="4" manualBreakCount="4">
    <brk id="31" max="9" man="1"/>
    <brk id="58" max="9" man="1"/>
    <brk id="85" max="9" man="1"/>
    <brk id="11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CF2E8-8278-4FFF-B70B-E21F0A64BB99}">
  <dimension ref="A1:L18"/>
  <sheetViews>
    <sheetView view="pageBreakPreview" zoomScale="85" zoomScaleNormal="85" zoomScaleSheetLayoutView="85" zoomScalePageLayoutView="85" workbookViewId="0">
      <selection activeCell="E9" sqref="E9"/>
    </sheetView>
  </sheetViews>
  <sheetFormatPr defaultColWidth="8.08984375" defaultRowHeight="15.5"/>
  <cols>
    <col min="1" max="1" width="3.36328125" style="123" customWidth="1"/>
    <col min="2" max="2" width="23.08984375" style="123" customWidth="1"/>
    <col min="3" max="3" width="12.08984375" style="123" customWidth="1"/>
    <col min="4" max="4" width="14.36328125" style="123" customWidth="1"/>
    <col min="5" max="5" width="16.6328125" style="123" customWidth="1"/>
    <col min="6" max="6" width="8.90625" style="123" customWidth="1"/>
    <col min="7" max="7" width="8.08984375" style="123"/>
    <col min="8" max="8" width="22.36328125" style="123" customWidth="1"/>
    <col min="9" max="9" width="4.54296875" style="123" customWidth="1"/>
    <col min="10" max="11" width="8.08984375" style="123"/>
    <col min="12" max="12" width="9.453125" style="123" bestFit="1" customWidth="1"/>
    <col min="13" max="16384" width="8.08984375" style="123"/>
  </cols>
  <sheetData>
    <row r="1" spans="1:12" ht="16" thickBot="1"/>
    <row r="2" spans="1:12" s="125" customFormat="1" ht="39" thickBot="1">
      <c r="A2" s="124"/>
      <c r="B2" s="476" t="s">
        <v>133</v>
      </c>
      <c r="C2" s="477"/>
      <c r="D2" s="478" t="s">
        <v>134</v>
      </c>
      <c r="E2" s="479"/>
      <c r="F2" s="479"/>
      <c r="G2" s="479"/>
      <c r="H2" s="480"/>
    </row>
    <row r="3" spans="1:12" s="125" customFormat="1" ht="24">
      <c r="A3" s="124"/>
      <c r="B3" s="126" t="s">
        <v>135</v>
      </c>
      <c r="C3" s="127">
        <v>0</v>
      </c>
      <c r="D3" s="128" t="s">
        <v>136</v>
      </c>
      <c r="E3" s="129"/>
      <c r="F3" s="129"/>
      <c r="G3" s="124"/>
      <c r="H3" s="130"/>
    </row>
    <row r="4" spans="1:12" s="125" customFormat="1" ht="24">
      <c r="A4" s="124"/>
      <c r="B4" s="126" t="s">
        <v>137</v>
      </c>
      <c r="C4" s="127">
        <v>0</v>
      </c>
      <c r="D4" s="481"/>
      <c r="E4" s="482"/>
      <c r="F4" s="482"/>
      <c r="G4" s="124"/>
      <c r="H4" s="131"/>
    </row>
    <row r="5" spans="1:12" s="125" customFormat="1" ht="24">
      <c r="A5" s="124"/>
      <c r="B5" s="126" t="s">
        <v>138</v>
      </c>
      <c r="C5" s="132">
        <v>7.0000000000000007E-2</v>
      </c>
      <c r="D5" s="124"/>
      <c r="E5" s="124"/>
      <c r="F5" s="124"/>
      <c r="G5" s="124"/>
      <c r="H5" s="131"/>
    </row>
    <row r="6" spans="1:12" s="125" customFormat="1" ht="27">
      <c r="A6" s="124"/>
      <c r="B6" s="126" t="s">
        <v>139</v>
      </c>
      <c r="C6" s="127">
        <v>7.0000000000000007E-2</v>
      </c>
      <c r="D6" s="133" t="s">
        <v>140</v>
      </c>
      <c r="E6" s="483" t="s">
        <v>141</v>
      </c>
      <c r="F6" s="483"/>
      <c r="G6" s="124"/>
      <c r="H6" s="131"/>
    </row>
    <row r="7" spans="1:12" s="125" customFormat="1" ht="24.5" thickBot="1">
      <c r="A7" s="124"/>
      <c r="B7" s="134"/>
      <c r="C7" s="135"/>
      <c r="D7" s="124"/>
      <c r="E7" s="124"/>
      <c r="F7" s="124"/>
      <c r="G7" s="124"/>
      <c r="H7" s="131"/>
    </row>
    <row r="8" spans="1:12" s="125" customFormat="1" ht="27.5" thickTop="1">
      <c r="A8" s="124"/>
      <c r="B8" s="136" t="s">
        <v>142</v>
      </c>
      <c r="C8" s="137" t="s">
        <v>143</v>
      </c>
      <c r="D8" s="138" t="s">
        <v>144</v>
      </c>
      <c r="E8" s="139">
        <v>5000000</v>
      </c>
      <c r="F8" s="140" t="s">
        <v>145</v>
      </c>
      <c r="G8" s="124"/>
      <c r="H8" s="131"/>
      <c r="L8" s="141">
        <f>ROUNDUP(+E12-((E12-E13)*(E9-E8)/(E10-E8)),4)</f>
        <v>1.2992999999999999</v>
      </c>
    </row>
    <row r="9" spans="1:12" s="125" customFormat="1" ht="24.5" thickBot="1">
      <c r="A9" s="124"/>
      <c r="B9" s="142" t="s">
        <v>146</v>
      </c>
      <c r="C9" s="143"/>
      <c r="D9" s="144" t="s">
        <v>147</v>
      </c>
      <c r="E9" s="145">
        <v>7325355.6699999999</v>
      </c>
      <c r="F9" s="124" t="s">
        <v>148</v>
      </c>
      <c r="G9" s="124"/>
      <c r="H9" s="131"/>
    </row>
    <row r="10" spans="1:12" s="125" customFormat="1" ht="23.5" thickTop="1">
      <c r="A10" s="124"/>
      <c r="B10" s="146">
        <v>500000</v>
      </c>
      <c r="C10" s="147">
        <v>1.3090999999999999</v>
      </c>
      <c r="D10" s="148" t="s">
        <v>149</v>
      </c>
      <c r="E10" s="139">
        <v>10000000</v>
      </c>
      <c r="F10" s="149" t="s">
        <v>150</v>
      </c>
      <c r="G10" s="124"/>
      <c r="H10" s="131"/>
    </row>
    <row r="11" spans="1:12" s="125" customFormat="1" ht="23">
      <c r="A11" s="124"/>
      <c r="B11" s="150">
        <v>1000000</v>
      </c>
      <c r="C11" s="151">
        <v>1.3067</v>
      </c>
      <c r="D11" s="124"/>
      <c r="E11" s="124"/>
      <c r="F11" s="124"/>
      <c r="G11" s="124"/>
      <c r="H11" s="131"/>
    </row>
    <row r="12" spans="1:12" s="125" customFormat="1" ht="23">
      <c r="A12" s="124"/>
      <c r="B12" s="150">
        <v>2000000</v>
      </c>
      <c r="C12" s="152">
        <v>1.3050999999999999</v>
      </c>
      <c r="D12" s="153" t="s">
        <v>151</v>
      </c>
      <c r="E12" s="154">
        <f>VLOOKUP(E8,$B$10:$C$17,2,FALSE)</f>
        <v>1.302</v>
      </c>
      <c r="F12" s="124" t="s">
        <v>152</v>
      </c>
      <c r="G12" s="124"/>
      <c r="H12" s="131"/>
    </row>
    <row r="13" spans="1:12" s="125" customFormat="1" ht="23.5" thickBot="1">
      <c r="A13" s="124"/>
      <c r="B13" s="150">
        <v>5000000</v>
      </c>
      <c r="C13" s="152">
        <v>1.302</v>
      </c>
      <c r="D13" s="153" t="s">
        <v>153</v>
      </c>
      <c r="E13" s="154">
        <f>VLOOKUP(E10,$B$10:$C$17,2,FALSE)</f>
        <v>1.296</v>
      </c>
      <c r="F13" s="124" t="s">
        <v>154</v>
      </c>
      <c r="G13" s="124"/>
      <c r="H13" s="131"/>
    </row>
    <row r="14" spans="1:12" s="125" customFormat="1" ht="28" thickTop="1" thickBot="1">
      <c r="A14" s="124"/>
      <c r="B14" s="155">
        <v>10000000</v>
      </c>
      <c r="C14" s="156">
        <v>1.296</v>
      </c>
      <c r="D14" s="144" t="s">
        <v>140</v>
      </c>
      <c r="E14" s="157">
        <f>+L8</f>
        <v>1.2992999999999999</v>
      </c>
      <c r="F14" s="158" t="s">
        <v>155</v>
      </c>
      <c r="G14" s="124"/>
      <c r="H14" s="131"/>
    </row>
    <row r="15" spans="1:12" s="125" customFormat="1" ht="24.5" thickTop="1">
      <c r="A15" s="124"/>
      <c r="B15" s="155">
        <v>15000000</v>
      </c>
      <c r="C15" s="156">
        <v>1.2611000000000001</v>
      </c>
      <c r="D15" s="153" t="s">
        <v>156</v>
      </c>
      <c r="E15" s="159">
        <f>E9*E14</f>
        <v>9517834.6220309995</v>
      </c>
      <c r="F15" s="158"/>
      <c r="G15" s="124"/>
      <c r="H15" s="131"/>
    </row>
    <row r="16" spans="1:12" s="125" customFormat="1" ht="23">
      <c r="A16" s="124"/>
      <c r="B16" s="150">
        <v>20000000</v>
      </c>
      <c r="C16" s="152">
        <v>1.2535000000000001</v>
      </c>
      <c r="D16" s="124"/>
      <c r="E16" s="124"/>
      <c r="F16" s="124"/>
      <c r="G16" s="124"/>
      <c r="H16" s="131"/>
    </row>
    <row r="17" spans="1:8" s="125" customFormat="1" ht="24">
      <c r="A17" s="124"/>
      <c r="B17" s="150">
        <v>25000000</v>
      </c>
      <c r="C17" s="152">
        <v>1.2264999999999999</v>
      </c>
      <c r="D17" s="484" t="s">
        <v>157</v>
      </c>
      <c r="E17" s="485"/>
      <c r="F17" s="485"/>
      <c r="G17" s="485"/>
      <c r="H17" s="486"/>
    </row>
    <row r="18" spans="1:8" ht="21">
      <c r="A18" s="124"/>
      <c r="B18" s="124"/>
      <c r="C18" s="124"/>
      <c r="D18" s="124"/>
      <c r="E18" s="124"/>
      <c r="F18" s="124"/>
      <c r="G18" s="124"/>
      <c r="H18" s="124"/>
    </row>
  </sheetData>
  <mergeCells count="5">
    <mergeCell ref="B2:C2"/>
    <mergeCell ref="D2:H2"/>
    <mergeCell ref="D4:F4"/>
    <mergeCell ref="E6:F6"/>
    <mergeCell ref="D17:H17"/>
  </mergeCells>
  <pageMargins left="0.7" right="0.7" top="0.75" bottom="0.75" header="0.3" footer="0.3"/>
  <pageSetup paperSize="9" scale="11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E6DA-BD47-4E59-97EF-5C3D62065668}">
  <sheetPr>
    <tabColor rgb="FFFFFF00"/>
    <pageSetUpPr fitToPage="1"/>
  </sheetPr>
  <dimension ref="A1:P193"/>
  <sheetViews>
    <sheetView view="pageBreakPreview" topLeftCell="B1" zoomScaleNormal="100" zoomScaleSheetLayoutView="100" zoomScalePageLayoutView="85" workbookViewId="0">
      <selection activeCell="M47" sqref="M47:N47"/>
    </sheetView>
  </sheetViews>
  <sheetFormatPr defaultColWidth="8.08984375" defaultRowHeight="20.25" customHeight="1"/>
  <cols>
    <col min="1" max="7" width="7.6328125" style="160" customWidth="1"/>
    <col min="8" max="8" width="12.36328125" style="160" customWidth="1"/>
    <col min="9" max="9" width="7.6328125" style="160" customWidth="1"/>
    <col min="10" max="10" width="23.6328125" style="160" customWidth="1"/>
    <col min="11" max="11" width="7.90625" style="160" customWidth="1"/>
    <col min="12" max="12" width="5.90625" style="160" customWidth="1"/>
    <col min="13" max="13" width="7.90625" style="160" customWidth="1"/>
    <col min="14" max="14" width="7.36328125" style="160" customWidth="1"/>
    <col min="15" max="15" width="7.6328125" style="160" customWidth="1"/>
    <col min="16" max="16" width="8.6328125" style="160" customWidth="1"/>
    <col min="17" max="17" width="8.08984375" style="160" customWidth="1"/>
    <col min="18" max="16384" width="8.08984375" style="160"/>
  </cols>
  <sheetData>
    <row r="1" spans="1:16" ht="20.25" customHeight="1">
      <c r="A1" s="515" t="s">
        <v>158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</row>
    <row r="2" spans="1:16" ht="20.25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16" ht="20.25" customHeight="1">
      <c r="A3" s="162" t="s">
        <v>6</v>
      </c>
      <c r="B3" s="516" t="s">
        <v>7</v>
      </c>
      <c r="C3" s="517"/>
      <c r="D3" s="517"/>
      <c r="E3" s="517"/>
      <c r="F3" s="517"/>
      <c r="G3" s="517"/>
      <c r="H3" s="517"/>
      <c r="I3" s="517"/>
      <c r="J3" s="518"/>
      <c r="K3" s="519" t="s">
        <v>159</v>
      </c>
      <c r="L3" s="519"/>
      <c r="M3" s="519" t="s">
        <v>160</v>
      </c>
      <c r="N3" s="519"/>
      <c r="O3" s="519" t="s">
        <v>13</v>
      </c>
      <c r="P3" s="519"/>
    </row>
    <row r="4" spans="1:16" ht="20.25" customHeight="1">
      <c r="A4" s="163"/>
      <c r="B4" s="164" t="s">
        <v>161</v>
      </c>
      <c r="C4" s="165"/>
      <c r="D4" s="165"/>
      <c r="E4" s="165"/>
      <c r="F4" s="165"/>
      <c r="G4" s="165"/>
      <c r="H4" s="165"/>
      <c r="I4" s="165"/>
      <c r="J4" s="166"/>
      <c r="K4" s="506"/>
      <c r="L4" s="507"/>
      <c r="M4" s="506"/>
      <c r="N4" s="507"/>
      <c r="O4" s="506"/>
      <c r="P4" s="507"/>
    </row>
    <row r="5" spans="1:16" ht="20.25" customHeight="1">
      <c r="A5" s="167">
        <v>1</v>
      </c>
      <c r="B5" s="168" t="s">
        <v>162</v>
      </c>
      <c r="C5" s="169"/>
      <c r="D5" s="169"/>
      <c r="E5" s="169"/>
      <c r="F5" s="169"/>
      <c r="G5" s="169"/>
      <c r="H5" s="169"/>
      <c r="I5" s="169"/>
      <c r="J5" s="170"/>
      <c r="K5" s="495"/>
      <c r="L5" s="496"/>
      <c r="M5" s="495"/>
      <c r="N5" s="496"/>
      <c r="O5" s="495"/>
      <c r="P5" s="496"/>
    </row>
    <row r="6" spans="1:16" ht="20.25" customHeight="1">
      <c r="A6" s="173"/>
      <c r="B6" s="168" t="s">
        <v>163</v>
      </c>
      <c r="C6" s="169"/>
      <c r="D6" s="169"/>
      <c r="E6" s="169"/>
      <c r="F6" s="169"/>
      <c r="G6" s="169"/>
      <c r="H6" s="169"/>
      <c r="I6" s="169"/>
      <c r="J6" s="170"/>
      <c r="K6" s="495"/>
      <c r="L6" s="496"/>
      <c r="M6" s="513">
        <f>+ปร.4!I31</f>
        <v>7325355.6699999999</v>
      </c>
      <c r="N6" s="514"/>
      <c r="O6" s="495"/>
      <c r="P6" s="496"/>
    </row>
    <row r="7" spans="1:16" ht="20.25" customHeight="1">
      <c r="A7" s="173"/>
      <c r="B7" s="168" t="s">
        <v>164</v>
      </c>
      <c r="C7" s="169"/>
      <c r="D7" s="169"/>
      <c r="E7" s="169"/>
      <c r="F7" s="169"/>
      <c r="G7" s="169"/>
      <c r="H7" s="169"/>
      <c r="I7" s="169"/>
      <c r="J7" s="170"/>
      <c r="K7" s="495"/>
      <c r="L7" s="496"/>
      <c r="M7" s="497"/>
      <c r="N7" s="500"/>
      <c r="O7" s="495"/>
      <c r="P7" s="496"/>
    </row>
    <row r="8" spans="1:16" ht="20.25" customHeight="1">
      <c r="A8" s="173"/>
      <c r="B8" s="168" t="s">
        <v>165</v>
      </c>
      <c r="C8" s="169"/>
      <c r="D8" s="169"/>
      <c r="E8" s="169"/>
      <c r="F8" s="169"/>
      <c r="G8" s="169"/>
      <c r="H8" s="169"/>
      <c r="I8" s="169"/>
      <c r="J8" s="170"/>
      <c r="K8" s="495"/>
      <c r="L8" s="496"/>
      <c r="M8" s="497">
        <v>0</v>
      </c>
      <c r="N8" s="500"/>
      <c r="O8" s="495"/>
      <c r="P8" s="496"/>
    </row>
    <row r="9" spans="1:16" ht="20.25" customHeight="1">
      <c r="A9" s="173"/>
      <c r="B9" s="168" t="s">
        <v>166</v>
      </c>
      <c r="C9" s="169"/>
      <c r="D9" s="169"/>
      <c r="E9" s="169"/>
      <c r="F9" s="169"/>
      <c r="G9" s="169"/>
      <c r="H9" s="169"/>
      <c r="I9" s="169"/>
      <c r="J9" s="170"/>
      <c r="K9" s="495"/>
      <c r="L9" s="496"/>
      <c r="M9" s="497">
        <v>0</v>
      </c>
      <c r="N9" s="500"/>
      <c r="O9" s="495"/>
      <c r="P9" s="496"/>
    </row>
    <row r="10" spans="1:16" ht="20.25" customHeight="1">
      <c r="A10" s="173"/>
      <c r="B10" s="168" t="s">
        <v>167</v>
      </c>
      <c r="C10" s="169"/>
      <c r="D10" s="169"/>
      <c r="E10" s="169"/>
      <c r="F10" s="169"/>
      <c r="G10" s="169"/>
      <c r="H10" s="169"/>
      <c r="I10" s="169"/>
      <c r="J10" s="170"/>
      <c r="K10" s="495"/>
      <c r="L10" s="496"/>
      <c r="M10" s="513" t="s">
        <v>168</v>
      </c>
      <c r="N10" s="514"/>
      <c r="O10" s="495"/>
      <c r="P10" s="496"/>
    </row>
    <row r="11" spans="1:16" ht="20.25" customHeight="1">
      <c r="A11" s="173"/>
      <c r="B11" s="168" t="s">
        <v>169</v>
      </c>
      <c r="C11" s="169"/>
      <c r="D11" s="169"/>
      <c r="E11" s="169"/>
      <c r="F11" s="169"/>
      <c r="G11" s="169"/>
      <c r="H11" s="169"/>
      <c r="I11" s="169"/>
      <c r="J11" s="170"/>
      <c r="K11" s="495"/>
      <c r="L11" s="496"/>
      <c r="M11" s="497">
        <v>0</v>
      </c>
      <c r="N11" s="500"/>
      <c r="O11" s="495"/>
      <c r="P11" s="496"/>
    </row>
    <row r="12" spans="1:16" ht="20.25" customHeight="1">
      <c r="A12" s="173"/>
      <c r="B12" s="168" t="s">
        <v>170</v>
      </c>
      <c r="C12" s="169"/>
      <c r="D12" s="169"/>
      <c r="E12" s="169"/>
      <c r="F12" s="169"/>
      <c r="G12" s="169"/>
      <c r="H12" s="169"/>
      <c r="I12" s="169"/>
      <c r="J12" s="170"/>
      <c r="K12" s="495"/>
      <c r="L12" s="496"/>
      <c r="M12" s="513">
        <v>0</v>
      </c>
      <c r="N12" s="514"/>
      <c r="O12" s="495"/>
      <c r="P12" s="496"/>
    </row>
    <row r="13" spans="1:16" ht="20.25" customHeight="1">
      <c r="A13" s="173"/>
      <c r="B13" s="504" t="s">
        <v>171</v>
      </c>
      <c r="C13" s="505"/>
      <c r="D13" s="505"/>
      <c r="E13" s="505"/>
      <c r="F13" s="505"/>
      <c r="G13" s="505"/>
      <c r="H13" s="505"/>
      <c r="I13" s="505"/>
      <c r="J13" s="499"/>
      <c r="K13" s="495"/>
      <c r="L13" s="496"/>
      <c r="M13" s="498">
        <f>SUM(M6:N12)</f>
        <v>7325355.6699999999</v>
      </c>
      <c r="N13" s="501"/>
      <c r="O13" s="495"/>
      <c r="P13" s="496"/>
    </row>
    <row r="14" spans="1:16" ht="20.25" customHeight="1">
      <c r="A14" s="173"/>
      <c r="B14" s="174"/>
      <c r="C14" s="175"/>
      <c r="D14" s="175"/>
      <c r="E14" s="175"/>
      <c r="F14" s="175"/>
      <c r="G14" s="175"/>
      <c r="H14" s="175"/>
      <c r="I14" s="175"/>
      <c r="J14" s="176"/>
      <c r="K14" s="171"/>
      <c r="L14" s="172"/>
      <c r="M14" s="177"/>
      <c r="N14" s="178"/>
      <c r="O14" s="171"/>
      <c r="P14" s="172"/>
    </row>
    <row r="15" spans="1:16" ht="20.25" customHeight="1">
      <c r="A15" s="167">
        <v>2</v>
      </c>
      <c r="B15" s="168" t="s">
        <v>172</v>
      </c>
      <c r="C15" s="169"/>
      <c r="D15" s="169"/>
      <c r="E15" s="169"/>
      <c r="F15" s="169"/>
      <c r="G15" s="169"/>
      <c r="H15" s="169"/>
      <c r="I15" s="169"/>
      <c r="J15" s="170"/>
      <c r="K15" s="495"/>
      <c r="L15" s="496"/>
      <c r="M15" s="497"/>
      <c r="N15" s="500"/>
      <c r="O15" s="495"/>
      <c r="P15" s="496"/>
    </row>
    <row r="16" spans="1:16" ht="20.25" customHeight="1">
      <c r="A16" s="173"/>
      <c r="B16" s="168" t="s">
        <v>173</v>
      </c>
      <c r="C16" s="179"/>
      <c r="D16" s="169"/>
      <c r="E16" s="169"/>
      <c r="F16" s="169"/>
      <c r="G16" s="169"/>
      <c r="H16" s="169"/>
      <c r="I16" s="169"/>
      <c r="J16" s="170"/>
      <c r="K16" s="495"/>
      <c r="L16" s="496"/>
      <c r="M16" s="513"/>
      <c r="N16" s="514"/>
      <c r="O16" s="495"/>
      <c r="P16" s="496"/>
    </row>
    <row r="17" spans="1:16" ht="20.25" customHeight="1">
      <c r="A17" s="173"/>
      <c r="B17" s="168" t="s">
        <v>174</v>
      </c>
      <c r="C17" s="179"/>
      <c r="D17" s="169"/>
      <c r="E17" s="169"/>
      <c r="F17" s="169"/>
      <c r="G17" s="169"/>
      <c r="H17" s="169"/>
      <c r="I17" s="169"/>
      <c r="J17" s="170"/>
      <c r="K17" s="495"/>
      <c r="L17" s="496"/>
      <c r="M17" s="511">
        <v>0</v>
      </c>
      <c r="N17" s="512"/>
      <c r="O17" s="495"/>
      <c r="P17" s="496"/>
    </row>
    <row r="18" spans="1:16" ht="20.25" customHeight="1">
      <c r="A18" s="173"/>
      <c r="B18" s="504" t="s">
        <v>175</v>
      </c>
      <c r="C18" s="505"/>
      <c r="D18" s="505"/>
      <c r="E18" s="505"/>
      <c r="F18" s="505"/>
      <c r="G18" s="505"/>
      <c r="H18" s="505"/>
      <c r="I18" s="505"/>
      <c r="J18" s="499"/>
      <c r="K18" s="495"/>
      <c r="L18" s="496"/>
      <c r="M18" s="511">
        <f>SUM(M15:N17)</f>
        <v>0</v>
      </c>
      <c r="N18" s="512"/>
      <c r="O18" s="495"/>
      <c r="P18" s="496"/>
    </row>
    <row r="19" spans="1:16" ht="20.25" customHeight="1">
      <c r="A19" s="173"/>
      <c r="B19" s="174"/>
      <c r="C19" s="175"/>
      <c r="D19" s="175"/>
      <c r="E19" s="175"/>
      <c r="F19" s="175"/>
      <c r="G19" s="175"/>
      <c r="H19" s="175"/>
      <c r="I19" s="175"/>
      <c r="J19" s="176"/>
      <c r="K19" s="171"/>
      <c r="L19" s="172"/>
      <c r="M19" s="180"/>
      <c r="N19" s="181"/>
      <c r="O19" s="171"/>
      <c r="P19" s="172"/>
    </row>
    <row r="20" spans="1:16" ht="20.25" customHeight="1">
      <c r="A20" s="167">
        <v>3</v>
      </c>
      <c r="B20" s="168" t="s">
        <v>176</v>
      </c>
      <c r="C20" s="169"/>
      <c r="D20" s="169"/>
      <c r="E20" s="169"/>
      <c r="F20" s="169"/>
      <c r="G20" s="169"/>
      <c r="H20" s="169"/>
      <c r="I20" s="169"/>
      <c r="J20" s="170"/>
      <c r="K20" s="495"/>
      <c r="L20" s="496"/>
      <c r="M20" s="498">
        <v>0</v>
      </c>
      <c r="N20" s="501"/>
      <c r="O20" s="495"/>
      <c r="P20" s="496"/>
    </row>
    <row r="21" spans="1:16" ht="20.25" customHeight="1">
      <c r="A21" s="167"/>
      <c r="B21" s="168" t="s">
        <v>177</v>
      </c>
      <c r="C21" s="169"/>
      <c r="D21" s="169"/>
      <c r="E21" s="169"/>
      <c r="F21" s="169"/>
      <c r="G21" s="169"/>
      <c r="H21" s="169"/>
      <c r="I21" s="169"/>
      <c r="J21" s="170"/>
      <c r="K21" s="495"/>
      <c r="L21" s="496"/>
      <c r="M21" s="497">
        <v>0</v>
      </c>
      <c r="N21" s="500"/>
      <c r="O21" s="495"/>
      <c r="P21" s="496"/>
    </row>
    <row r="22" spans="1:16" ht="20.25" customHeight="1">
      <c r="A22" s="173"/>
      <c r="B22" s="168" t="s">
        <v>178</v>
      </c>
      <c r="C22" s="169"/>
      <c r="D22" s="169"/>
      <c r="E22" s="169"/>
      <c r="F22" s="169"/>
      <c r="G22" s="169"/>
      <c r="H22" s="169"/>
      <c r="I22" s="169"/>
      <c r="J22" s="170"/>
      <c r="K22" s="495"/>
      <c r="L22" s="496"/>
      <c r="M22" s="497">
        <v>0</v>
      </c>
      <c r="N22" s="500"/>
      <c r="O22" s="495"/>
      <c r="P22" s="496"/>
    </row>
    <row r="23" spans="1:16" ht="20.25" customHeight="1">
      <c r="A23" s="173"/>
      <c r="B23" s="504" t="s">
        <v>179</v>
      </c>
      <c r="C23" s="505"/>
      <c r="D23" s="505"/>
      <c r="E23" s="505"/>
      <c r="F23" s="505"/>
      <c r="G23" s="505"/>
      <c r="H23" s="505"/>
      <c r="I23" s="505"/>
      <c r="J23" s="499"/>
      <c r="K23" s="495"/>
      <c r="L23" s="496"/>
      <c r="M23" s="498">
        <v>0</v>
      </c>
      <c r="N23" s="501"/>
      <c r="O23" s="495"/>
      <c r="P23" s="496"/>
    </row>
    <row r="24" spans="1:16" ht="20.25" customHeight="1">
      <c r="A24" s="182"/>
      <c r="B24" s="183"/>
      <c r="C24" s="184"/>
      <c r="D24" s="184"/>
      <c r="E24" s="184"/>
      <c r="F24" s="184"/>
      <c r="G24" s="184"/>
      <c r="H24" s="184"/>
      <c r="I24" s="184"/>
      <c r="J24" s="185"/>
      <c r="K24" s="186"/>
      <c r="L24" s="187"/>
      <c r="M24" s="188"/>
      <c r="N24" s="189"/>
      <c r="O24" s="186"/>
      <c r="P24" s="187"/>
    </row>
    <row r="25" spans="1:16" ht="20.25" customHeight="1">
      <c r="A25" s="190"/>
      <c r="B25" s="490" t="s">
        <v>180</v>
      </c>
      <c r="C25" s="508"/>
      <c r="D25" s="508"/>
      <c r="E25" s="508"/>
      <c r="F25" s="508"/>
      <c r="G25" s="508"/>
      <c r="H25" s="508"/>
      <c r="I25" s="508"/>
      <c r="J25" s="491"/>
      <c r="K25" s="493"/>
      <c r="L25" s="494"/>
      <c r="M25" s="509">
        <f>M13+M18+M23</f>
        <v>7325355.6699999999</v>
      </c>
      <c r="N25" s="510"/>
      <c r="O25" s="493"/>
      <c r="P25" s="494"/>
    </row>
    <row r="26" spans="1:16" ht="20.25" customHeight="1">
      <c r="A26" s="163"/>
      <c r="B26" s="164" t="s">
        <v>181</v>
      </c>
      <c r="C26" s="165"/>
      <c r="D26" s="165"/>
      <c r="E26" s="165"/>
      <c r="F26" s="165"/>
      <c r="G26" s="165"/>
      <c r="H26" s="165"/>
      <c r="I26" s="165"/>
      <c r="J26" s="166"/>
      <c r="K26" s="506"/>
      <c r="L26" s="507"/>
      <c r="M26" s="497"/>
      <c r="N26" s="500"/>
      <c r="O26" s="506"/>
      <c r="P26" s="507"/>
    </row>
    <row r="27" spans="1:16" ht="20.25" customHeight="1">
      <c r="A27" s="167"/>
      <c r="B27" s="168" t="s">
        <v>182</v>
      </c>
      <c r="C27" s="169"/>
      <c r="D27" s="169"/>
      <c r="E27" s="169"/>
      <c r="F27" s="169"/>
      <c r="G27" s="169"/>
      <c r="H27" s="169"/>
      <c r="I27" s="169"/>
      <c r="J27" s="170"/>
      <c r="K27" s="495"/>
      <c r="L27" s="496"/>
      <c r="M27" s="497">
        <v>92900</v>
      </c>
      <c r="N27" s="500"/>
      <c r="O27" s="495"/>
      <c r="P27" s="496"/>
    </row>
    <row r="28" spans="1:16" ht="20.25" customHeight="1">
      <c r="A28" s="173"/>
      <c r="B28" s="168" t="s">
        <v>183</v>
      </c>
      <c r="C28" s="169"/>
      <c r="D28" s="169"/>
      <c r="E28" s="169"/>
      <c r="F28" s="169"/>
      <c r="G28" s="169"/>
      <c r="H28" s="169"/>
      <c r="I28" s="169"/>
      <c r="J28" s="170"/>
      <c r="K28" s="495"/>
      <c r="L28" s="496"/>
      <c r="M28" s="497">
        <v>0</v>
      </c>
      <c r="N28" s="500"/>
      <c r="O28" s="495"/>
      <c r="P28" s="496"/>
    </row>
    <row r="29" spans="1:16" ht="20.25" customHeight="1">
      <c r="A29" s="182"/>
      <c r="B29" s="504" t="s">
        <v>184</v>
      </c>
      <c r="C29" s="505"/>
      <c r="D29" s="505"/>
      <c r="E29" s="505"/>
      <c r="F29" s="505"/>
      <c r="G29" s="505"/>
      <c r="H29" s="505"/>
      <c r="I29" s="505"/>
      <c r="J29" s="499"/>
      <c r="K29" s="495"/>
      <c r="L29" s="496"/>
      <c r="M29" s="498">
        <f>SUM(M27:N28)</f>
        <v>92900</v>
      </c>
      <c r="N29" s="501"/>
      <c r="O29" s="495"/>
      <c r="P29" s="496"/>
    </row>
    <row r="30" spans="1:16" ht="20.25" customHeight="1">
      <c r="A30" s="182"/>
      <c r="B30" s="174"/>
      <c r="C30" s="175"/>
      <c r="D30" s="175"/>
      <c r="E30" s="175"/>
      <c r="F30" s="175"/>
      <c r="G30" s="175"/>
      <c r="H30" s="175"/>
      <c r="I30" s="175"/>
      <c r="J30" s="176"/>
      <c r="K30" s="171"/>
      <c r="L30" s="172"/>
      <c r="M30" s="177"/>
      <c r="N30" s="178"/>
      <c r="O30" s="171"/>
      <c r="P30" s="172"/>
    </row>
    <row r="31" spans="1:16" ht="20.25" customHeight="1">
      <c r="A31" s="173"/>
      <c r="B31" s="191" t="s">
        <v>185</v>
      </c>
      <c r="C31" s="169"/>
      <c r="D31" s="169"/>
      <c r="E31" s="169"/>
      <c r="F31" s="169"/>
      <c r="G31" s="169"/>
      <c r="H31" s="169"/>
      <c r="I31" s="169"/>
      <c r="J31" s="170"/>
      <c r="K31" s="495"/>
      <c r="L31" s="496"/>
      <c r="M31" s="497">
        <v>0</v>
      </c>
      <c r="N31" s="500"/>
      <c r="O31" s="495"/>
      <c r="P31" s="496"/>
    </row>
    <row r="32" spans="1:16" ht="20.25" customHeight="1">
      <c r="A32" s="167"/>
      <c r="B32" s="168" t="s">
        <v>186</v>
      </c>
      <c r="C32" s="169"/>
      <c r="D32" s="169"/>
      <c r="E32" s="169"/>
      <c r="F32" s="169"/>
      <c r="G32" s="169"/>
      <c r="H32" s="169"/>
      <c r="I32" s="169"/>
      <c r="J32" s="170"/>
      <c r="K32" s="495"/>
      <c r="L32" s="496"/>
      <c r="M32" s="497">
        <v>0</v>
      </c>
      <c r="N32" s="500"/>
      <c r="O32" s="495"/>
      <c r="P32" s="496"/>
    </row>
    <row r="33" spans="1:16" ht="20.25" customHeight="1">
      <c r="A33" s="173"/>
      <c r="B33" s="504" t="s">
        <v>187</v>
      </c>
      <c r="C33" s="505"/>
      <c r="D33" s="505"/>
      <c r="E33" s="505"/>
      <c r="F33" s="505"/>
      <c r="G33" s="505"/>
      <c r="H33" s="505"/>
      <c r="I33" s="505"/>
      <c r="J33" s="499"/>
      <c r="K33" s="495"/>
      <c r="L33" s="496"/>
      <c r="M33" s="498">
        <v>0</v>
      </c>
      <c r="N33" s="499"/>
      <c r="O33" s="495"/>
      <c r="P33" s="496"/>
    </row>
    <row r="34" spans="1:16" ht="20.25" customHeight="1">
      <c r="A34" s="173"/>
      <c r="B34" s="168"/>
      <c r="C34" s="169"/>
      <c r="D34" s="169"/>
      <c r="E34" s="169"/>
      <c r="F34" s="169"/>
      <c r="G34" s="169"/>
      <c r="H34" s="169" t="s">
        <v>132</v>
      </c>
      <c r="I34" s="169"/>
      <c r="J34" s="170"/>
      <c r="K34" s="495"/>
      <c r="L34" s="496"/>
      <c r="M34" s="495"/>
      <c r="N34" s="496"/>
      <c r="O34" s="495"/>
      <c r="P34" s="496"/>
    </row>
    <row r="35" spans="1:16" ht="20.25" customHeight="1">
      <c r="A35" s="173"/>
      <c r="B35" s="191" t="s">
        <v>188</v>
      </c>
      <c r="C35" s="169"/>
      <c r="D35" s="169"/>
      <c r="E35" s="169"/>
      <c r="F35" s="169"/>
      <c r="G35" s="169"/>
      <c r="H35" s="169"/>
      <c r="I35" s="169"/>
      <c r="J35" s="170"/>
      <c r="K35" s="495"/>
      <c r="L35" s="496"/>
      <c r="M35" s="495"/>
      <c r="N35" s="496"/>
      <c r="O35" s="495"/>
      <c r="P35" s="496"/>
    </row>
    <row r="36" spans="1:16" ht="20.25" customHeight="1">
      <c r="A36" s="167" t="s">
        <v>189</v>
      </c>
      <c r="B36" s="168" t="s">
        <v>190</v>
      </c>
      <c r="C36" s="169"/>
      <c r="D36" s="169"/>
      <c r="E36" s="169"/>
      <c r="F36" s="169"/>
      <c r="G36" s="169"/>
      <c r="H36" s="169"/>
      <c r="I36" s="169"/>
      <c r="J36" s="170"/>
      <c r="K36" s="502"/>
      <c r="L36" s="503"/>
      <c r="M36" s="497">
        <f>M25</f>
        <v>7325355.6699999999</v>
      </c>
      <c r="N36" s="500"/>
      <c r="O36" s="495"/>
      <c r="P36" s="496"/>
    </row>
    <row r="37" spans="1:16" ht="20.25" customHeight="1">
      <c r="A37" s="167"/>
      <c r="B37" s="168" t="s">
        <v>191</v>
      </c>
      <c r="C37" s="169"/>
      <c r="D37" s="169"/>
      <c r="E37" s="169"/>
      <c r="F37" s="169"/>
      <c r="G37" s="169"/>
      <c r="H37" s="169"/>
      <c r="I37" s="192">
        <v>1.2992999999999999</v>
      </c>
      <c r="J37" s="170"/>
      <c r="K37" s="171"/>
      <c r="L37" s="172"/>
      <c r="M37" s="497">
        <f>SUM(M38-M36)</f>
        <v>2192478.9520309996</v>
      </c>
      <c r="N37" s="500"/>
      <c r="O37" s="495"/>
      <c r="P37" s="496"/>
    </row>
    <row r="38" spans="1:16" ht="20.25" customHeight="1">
      <c r="A38" s="167"/>
      <c r="B38" s="168"/>
      <c r="C38" s="179" t="s">
        <v>192</v>
      </c>
      <c r="D38" s="169"/>
      <c r="E38" s="169"/>
      <c r="F38" s="169"/>
      <c r="G38" s="169"/>
      <c r="H38" s="169"/>
      <c r="I38" s="169"/>
      <c r="J38" s="170"/>
      <c r="K38" s="495"/>
      <c r="L38" s="496"/>
      <c r="M38" s="498">
        <f>+M36*I37</f>
        <v>9517834.6220309995</v>
      </c>
      <c r="N38" s="501"/>
      <c r="O38" s="495"/>
      <c r="P38" s="496"/>
    </row>
    <row r="39" spans="1:16" ht="20.25" customHeight="1">
      <c r="A39" s="167"/>
      <c r="B39" s="168"/>
      <c r="C39" s="179"/>
      <c r="D39" s="169"/>
      <c r="E39" s="169"/>
      <c r="F39" s="169"/>
      <c r="G39" s="169"/>
      <c r="H39" s="169"/>
      <c r="I39" s="169"/>
      <c r="J39" s="170"/>
      <c r="K39" s="171"/>
      <c r="L39" s="172"/>
      <c r="M39" s="177"/>
      <c r="N39" s="178"/>
      <c r="O39" s="171"/>
      <c r="P39" s="172"/>
    </row>
    <row r="40" spans="1:16" ht="20.25" customHeight="1">
      <c r="A40" s="167" t="s">
        <v>193</v>
      </c>
      <c r="B40" s="168" t="s">
        <v>194</v>
      </c>
      <c r="C40" s="169"/>
      <c r="D40" s="169"/>
      <c r="E40" s="169"/>
      <c r="F40" s="169"/>
      <c r="G40" s="169"/>
      <c r="H40" s="169"/>
      <c r="I40" s="169"/>
      <c r="J40" s="170"/>
      <c r="K40" s="495"/>
      <c r="L40" s="496"/>
      <c r="M40" s="497">
        <f>M29</f>
        <v>92900</v>
      </c>
      <c r="N40" s="496"/>
      <c r="O40" s="495"/>
      <c r="P40" s="496"/>
    </row>
    <row r="41" spans="1:16" ht="20.25" customHeight="1">
      <c r="A41" s="173"/>
      <c r="B41" s="168" t="s">
        <v>195</v>
      </c>
      <c r="C41" s="179"/>
      <c r="D41" s="169"/>
      <c r="E41" s="169"/>
      <c r="F41" s="169"/>
      <c r="G41" s="169"/>
      <c r="H41" s="169"/>
      <c r="I41" s="169"/>
      <c r="J41" s="170"/>
      <c r="K41" s="495"/>
      <c r="L41" s="496"/>
      <c r="M41" s="497">
        <f>M40*0.07</f>
        <v>6503.0000000000009</v>
      </c>
      <c r="N41" s="500"/>
      <c r="O41" s="495"/>
      <c r="P41" s="496"/>
    </row>
    <row r="42" spans="1:16" ht="20.25" customHeight="1">
      <c r="A42" s="173"/>
      <c r="B42" s="168"/>
      <c r="C42" s="179" t="s">
        <v>196</v>
      </c>
      <c r="D42" s="169"/>
      <c r="E42" s="169"/>
      <c r="F42" s="169"/>
      <c r="G42" s="169"/>
      <c r="H42" s="169"/>
      <c r="I42" s="169"/>
      <c r="J42" s="170"/>
      <c r="K42" s="495"/>
      <c r="L42" s="496"/>
      <c r="M42" s="498">
        <f>SUM(M40:N41)</f>
        <v>99403</v>
      </c>
      <c r="N42" s="501"/>
      <c r="O42" s="495"/>
      <c r="P42" s="496"/>
    </row>
    <row r="43" spans="1:16" ht="20.25" customHeight="1">
      <c r="A43" s="173"/>
      <c r="B43" s="168"/>
      <c r="C43" s="179"/>
      <c r="D43" s="169"/>
      <c r="E43" s="169"/>
      <c r="F43" s="169"/>
      <c r="G43" s="169"/>
      <c r="H43" s="169"/>
      <c r="I43" s="169"/>
      <c r="J43" s="170"/>
      <c r="K43" s="171"/>
      <c r="L43" s="172"/>
      <c r="M43" s="177"/>
      <c r="N43" s="178"/>
      <c r="O43" s="171"/>
      <c r="P43" s="172"/>
    </row>
    <row r="44" spans="1:16" ht="20.25" customHeight="1">
      <c r="A44" s="173" t="s">
        <v>197</v>
      </c>
      <c r="B44" s="168" t="s">
        <v>198</v>
      </c>
      <c r="C44" s="169"/>
      <c r="D44" s="169"/>
      <c r="E44" s="169"/>
      <c r="F44" s="169"/>
      <c r="G44" s="169"/>
      <c r="H44" s="169"/>
      <c r="I44" s="169"/>
      <c r="J44" s="170"/>
      <c r="K44" s="495"/>
      <c r="L44" s="496"/>
      <c r="M44" s="497">
        <f>M32</f>
        <v>0</v>
      </c>
      <c r="N44" s="496"/>
      <c r="O44" s="495"/>
      <c r="P44" s="496"/>
    </row>
    <row r="45" spans="1:16" ht="20.25" customHeight="1">
      <c r="A45" s="173"/>
      <c r="B45" s="168"/>
      <c r="C45" s="179" t="s">
        <v>199</v>
      </c>
      <c r="D45" s="169"/>
      <c r="E45" s="169"/>
      <c r="F45" s="169"/>
      <c r="G45" s="169"/>
      <c r="H45" s="169"/>
      <c r="I45" s="169"/>
      <c r="J45" s="170"/>
      <c r="K45" s="495"/>
      <c r="L45" s="496"/>
      <c r="M45" s="498">
        <v>0</v>
      </c>
      <c r="N45" s="499"/>
      <c r="O45" s="495"/>
      <c r="P45" s="496"/>
    </row>
    <row r="46" spans="1:16" ht="20.25" customHeight="1">
      <c r="A46" s="182"/>
      <c r="B46" s="193"/>
      <c r="C46" s="194"/>
      <c r="D46" s="195"/>
      <c r="E46" s="195"/>
      <c r="F46" s="195"/>
      <c r="G46" s="195"/>
      <c r="H46" s="195"/>
      <c r="I46" s="195"/>
      <c r="J46" s="196"/>
      <c r="K46" s="186"/>
      <c r="L46" s="187"/>
      <c r="M46" s="188"/>
      <c r="N46" s="185"/>
      <c r="O46" s="186"/>
      <c r="P46" s="187"/>
    </row>
    <row r="47" spans="1:16" ht="20.25" customHeight="1">
      <c r="A47" s="197" t="s">
        <v>200</v>
      </c>
      <c r="B47" s="487" t="s">
        <v>201</v>
      </c>
      <c r="C47" s="488"/>
      <c r="D47" s="488"/>
      <c r="E47" s="488"/>
      <c r="F47" s="488"/>
      <c r="G47" s="488"/>
      <c r="H47" s="488"/>
      <c r="I47" s="488"/>
      <c r="J47" s="489"/>
      <c r="K47" s="490"/>
      <c r="L47" s="491"/>
      <c r="M47" s="492">
        <f>M38+M42+M45</f>
        <v>9617237.6220309995</v>
      </c>
      <c r="N47" s="491"/>
      <c r="O47" s="493"/>
      <c r="P47" s="494"/>
    </row>
    <row r="48" spans="1:16" ht="20.25" customHeight="1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</row>
    <row r="49" spans="1:16" ht="20.25" customHeight="1">
      <c r="A49" s="198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</row>
    <row r="50" spans="1:16" ht="20.25" customHeight="1">
      <c r="A50" s="198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</row>
    <row r="51" spans="1:16" ht="20.25" customHeight="1">
      <c r="A51" s="198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</row>
    <row r="52" spans="1:16" ht="20.25" customHeight="1">
      <c r="A52" s="198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</row>
    <row r="53" spans="1:16" ht="20.25" customHeight="1">
      <c r="A53" s="198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</row>
    <row r="54" spans="1:16" ht="20.25" customHeight="1">
      <c r="A54" s="198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</row>
    <row r="55" spans="1:16" ht="20.25" customHeight="1">
      <c r="A55" s="198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</row>
    <row r="56" spans="1:16" ht="20.25" customHeight="1">
      <c r="A56" s="198"/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</row>
    <row r="57" spans="1:16" ht="20.25" customHeight="1">
      <c r="A57" s="198"/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</row>
    <row r="58" spans="1:16" ht="20.25" customHeight="1">
      <c r="A58" s="198"/>
      <c r="B58" s="198"/>
      <c r="C58" s="198"/>
      <c r="D58" s="198"/>
      <c r="E58" s="198"/>
      <c r="F58" s="198"/>
      <c r="G58" s="198"/>
      <c r="H58" s="198"/>
      <c r="I58" s="198"/>
      <c r="J58" s="198"/>
      <c r="K58" s="198"/>
      <c r="L58" s="198"/>
      <c r="M58" s="198"/>
      <c r="N58" s="198"/>
      <c r="O58" s="198"/>
      <c r="P58" s="198"/>
    </row>
    <row r="59" spans="1:16" ht="20.25" customHeight="1">
      <c r="A59" s="198"/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</row>
    <row r="60" spans="1:16" ht="20.25" customHeight="1">
      <c r="A60" s="198"/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</row>
    <row r="61" spans="1:16" ht="20.25" customHeight="1">
      <c r="A61" s="198"/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</row>
    <row r="62" spans="1:16" ht="20.25" customHeight="1">
      <c r="A62" s="198"/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</row>
    <row r="63" spans="1:16" ht="20.25" customHeight="1">
      <c r="A63" s="198"/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</row>
    <row r="64" spans="1:16" ht="20.25" customHeight="1">
      <c r="A64" s="198"/>
      <c r="B64" s="198"/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</row>
    <row r="65" spans="1:16" ht="20.25" customHeight="1">
      <c r="A65" s="198"/>
      <c r="B65" s="198"/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</row>
    <row r="66" spans="1:16" ht="20.25" customHeight="1">
      <c r="A66" s="198"/>
      <c r="B66" s="198"/>
      <c r="C66" s="198"/>
      <c r="D66" s="198"/>
      <c r="E66" s="198"/>
      <c r="F66" s="198"/>
      <c r="G66" s="198"/>
      <c r="H66" s="198"/>
      <c r="I66" s="198"/>
      <c r="J66" s="198"/>
      <c r="K66" s="198"/>
      <c r="L66" s="198"/>
      <c r="M66" s="198"/>
      <c r="N66" s="198"/>
      <c r="O66" s="198"/>
      <c r="P66" s="198"/>
    </row>
    <row r="67" spans="1:16" ht="20.25" customHeight="1">
      <c r="A67" s="199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  <c r="P67" s="199"/>
    </row>
    <row r="68" spans="1:16" ht="20.25" customHeight="1">
      <c r="A68" s="199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  <c r="P68" s="199"/>
    </row>
    <row r="69" spans="1:16" ht="20.25" customHeight="1">
      <c r="A69" s="199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</row>
    <row r="70" spans="1:16" ht="20.25" customHeight="1">
      <c r="A70" s="199"/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  <c r="P70" s="199"/>
    </row>
    <row r="71" spans="1:16" ht="20.25" customHeight="1">
      <c r="A71" s="199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  <c r="P71" s="199"/>
    </row>
    <row r="72" spans="1:16" ht="20.25" customHeight="1">
      <c r="A72" s="199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</row>
    <row r="73" spans="1:16" ht="20.25" customHeight="1">
      <c r="A73" s="199"/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</row>
    <row r="74" spans="1:16" ht="20.25" customHeight="1">
      <c r="A74" s="199"/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</row>
    <row r="75" spans="1:16" ht="20.25" customHeight="1">
      <c r="A75" s="199"/>
      <c r="B75" s="199"/>
      <c r="C75" s="199"/>
      <c r="D75" s="199"/>
      <c r="E75" s="199"/>
      <c r="F75" s="199"/>
      <c r="G75" s="199"/>
      <c r="H75" s="199"/>
      <c r="I75" s="199"/>
      <c r="J75" s="199"/>
      <c r="K75" s="199"/>
      <c r="L75" s="199"/>
      <c r="M75" s="199"/>
      <c r="N75" s="199"/>
      <c r="O75" s="199"/>
      <c r="P75" s="199"/>
    </row>
    <row r="76" spans="1:16" ht="20.25" customHeight="1">
      <c r="A76" s="199"/>
      <c r="B76" s="199"/>
      <c r="C76" s="199"/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</row>
    <row r="77" spans="1:16" ht="20.25" customHeight="1">
      <c r="A77" s="199"/>
      <c r="B77" s="199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</row>
    <row r="78" spans="1:16" ht="20.25" customHeight="1">
      <c r="A78" s="199"/>
      <c r="B78" s="199"/>
      <c r="C78" s="199"/>
      <c r="D78" s="199"/>
      <c r="E78" s="199"/>
      <c r="F78" s="199"/>
      <c r="G78" s="199"/>
      <c r="H78" s="199"/>
      <c r="I78" s="199"/>
      <c r="J78" s="199"/>
      <c r="K78" s="199"/>
      <c r="L78" s="199"/>
      <c r="M78" s="199"/>
      <c r="N78" s="199"/>
      <c r="O78" s="199"/>
      <c r="P78" s="199"/>
    </row>
    <row r="79" spans="1:16" ht="20.25" customHeight="1">
      <c r="A79" s="199"/>
      <c r="B79" s="199"/>
      <c r="C79" s="199"/>
      <c r="D79" s="199"/>
      <c r="E79" s="199"/>
      <c r="F79" s="199"/>
      <c r="G79" s="199"/>
      <c r="H79" s="199"/>
      <c r="I79" s="199"/>
      <c r="J79" s="199"/>
      <c r="K79" s="199"/>
      <c r="L79" s="199"/>
      <c r="M79" s="199"/>
      <c r="N79" s="199"/>
      <c r="O79" s="199"/>
      <c r="P79" s="199"/>
    </row>
    <row r="80" spans="1:16" ht="20.25" customHeight="1">
      <c r="A80" s="199"/>
      <c r="B80" s="199"/>
      <c r="C80" s="199"/>
      <c r="D80" s="199"/>
      <c r="E80" s="199"/>
      <c r="F80" s="199"/>
      <c r="G80" s="199"/>
      <c r="H80" s="199"/>
      <c r="I80" s="199"/>
      <c r="J80" s="199"/>
      <c r="K80" s="199"/>
      <c r="L80" s="199"/>
      <c r="M80" s="199"/>
      <c r="N80" s="199"/>
      <c r="O80" s="199"/>
      <c r="P80" s="199"/>
    </row>
    <row r="81" spans="1:16" ht="20.25" customHeight="1">
      <c r="A81" s="199"/>
      <c r="B81" s="199"/>
      <c r="C81" s="199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199"/>
      <c r="O81" s="199"/>
      <c r="P81" s="199"/>
    </row>
    <row r="82" spans="1:16" ht="20.25" customHeight="1">
      <c r="A82" s="199"/>
      <c r="B82" s="199"/>
      <c r="C82" s="199"/>
      <c r="D82" s="199"/>
      <c r="E82" s="199"/>
      <c r="F82" s="199"/>
      <c r="G82" s="199"/>
      <c r="H82" s="199"/>
      <c r="I82" s="199"/>
      <c r="J82" s="199"/>
      <c r="K82" s="199"/>
      <c r="L82" s="199"/>
      <c r="M82" s="199"/>
      <c r="N82" s="199"/>
      <c r="O82" s="199"/>
      <c r="P82" s="199"/>
    </row>
    <row r="83" spans="1:16" ht="20.25" customHeight="1">
      <c r="A83" s="199"/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  <c r="O83" s="199"/>
      <c r="P83" s="199"/>
    </row>
    <row r="84" spans="1:16" ht="20.25" customHeight="1">
      <c r="A84" s="199"/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199"/>
      <c r="N84" s="199"/>
      <c r="O84" s="199"/>
      <c r="P84" s="199"/>
    </row>
    <row r="85" spans="1:16" ht="20.25" customHeight="1">
      <c r="A85" s="199"/>
      <c r="B85" s="199"/>
      <c r="C85" s="199"/>
      <c r="D85" s="199"/>
      <c r="E85" s="199"/>
      <c r="F85" s="199"/>
      <c r="G85" s="199"/>
      <c r="H85" s="199"/>
      <c r="I85" s="199"/>
      <c r="J85" s="199"/>
      <c r="K85" s="199"/>
      <c r="L85" s="199"/>
      <c r="M85" s="199"/>
      <c r="N85" s="199"/>
      <c r="O85" s="199"/>
      <c r="P85" s="199"/>
    </row>
    <row r="86" spans="1:16" ht="20.25" customHeight="1">
      <c r="A86" s="199"/>
      <c r="B86" s="199"/>
      <c r="C86" s="199"/>
      <c r="D86" s="199"/>
      <c r="E86" s="199"/>
      <c r="F86" s="199"/>
      <c r="G86" s="199"/>
      <c r="H86" s="199"/>
      <c r="I86" s="199"/>
      <c r="J86" s="199"/>
      <c r="K86" s="199"/>
      <c r="L86" s="199"/>
      <c r="M86" s="199"/>
      <c r="N86" s="199"/>
      <c r="O86" s="199"/>
      <c r="P86" s="199"/>
    </row>
    <row r="87" spans="1:16" ht="20.25" customHeight="1">
      <c r="A87" s="199"/>
      <c r="B87" s="199"/>
      <c r="C87" s="199"/>
      <c r="D87" s="199"/>
      <c r="E87" s="199"/>
      <c r="F87" s="199"/>
      <c r="G87" s="199"/>
      <c r="H87" s="199"/>
      <c r="I87" s="199"/>
      <c r="J87" s="199"/>
      <c r="K87" s="199"/>
      <c r="L87" s="199"/>
      <c r="M87" s="199"/>
      <c r="N87" s="199"/>
      <c r="O87" s="199"/>
      <c r="P87" s="199"/>
    </row>
    <row r="88" spans="1:16" ht="20.25" customHeight="1">
      <c r="A88" s="199"/>
      <c r="B88" s="199"/>
      <c r="C88" s="199"/>
      <c r="D88" s="199"/>
      <c r="E88" s="199"/>
      <c r="F88" s="199"/>
      <c r="G88" s="199"/>
      <c r="H88" s="199"/>
      <c r="I88" s="199"/>
      <c r="J88" s="199"/>
      <c r="K88" s="199"/>
      <c r="L88" s="199"/>
      <c r="M88" s="199"/>
      <c r="N88" s="199"/>
      <c r="O88" s="199"/>
      <c r="P88" s="199"/>
    </row>
    <row r="89" spans="1:16" ht="20.25" customHeight="1">
      <c r="A89" s="199"/>
      <c r="B89" s="199"/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  <c r="P89" s="199"/>
    </row>
    <row r="90" spans="1:16" ht="20.25" customHeight="1">
      <c r="A90" s="199"/>
      <c r="B90" s="199"/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  <c r="P90" s="199"/>
    </row>
    <row r="91" spans="1:16" ht="20.25" customHeight="1">
      <c r="A91" s="199"/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</row>
    <row r="92" spans="1:16" ht="20.25" customHeight="1">
      <c r="A92" s="199"/>
      <c r="B92" s="199"/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</row>
    <row r="93" spans="1:16" ht="20.25" customHeight="1">
      <c r="A93" s="199"/>
      <c r="B93" s="199"/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</row>
    <row r="94" spans="1:16" ht="20.25" customHeight="1">
      <c r="A94" s="199"/>
      <c r="B94" s="199"/>
      <c r="C94" s="199"/>
      <c r="D94" s="199"/>
      <c r="E94" s="199"/>
      <c r="F94" s="199"/>
      <c r="G94" s="199"/>
      <c r="H94" s="199"/>
      <c r="I94" s="199"/>
      <c r="J94" s="199"/>
      <c r="K94" s="199"/>
      <c r="L94" s="199"/>
      <c r="M94" s="199"/>
      <c r="N94" s="199"/>
      <c r="O94" s="199"/>
      <c r="P94" s="199"/>
    </row>
    <row r="95" spans="1:16" ht="20.25" customHeight="1">
      <c r="A95" s="199"/>
      <c r="B95" s="199"/>
      <c r="C95" s="199"/>
      <c r="D95" s="199"/>
      <c r="E95" s="199"/>
      <c r="F95" s="199"/>
      <c r="G95" s="199"/>
      <c r="H95" s="199"/>
      <c r="I95" s="199"/>
      <c r="J95" s="199"/>
      <c r="K95" s="199"/>
      <c r="L95" s="199"/>
      <c r="M95" s="199"/>
      <c r="N95" s="199"/>
      <c r="O95" s="199"/>
      <c r="P95" s="199"/>
    </row>
    <row r="96" spans="1:16" ht="20.25" customHeight="1">
      <c r="A96" s="199"/>
      <c r="B96" s="199"/>
      <c r="C96" s="199"/>
      <c r="D96" s="199"/>
      <c r="E96" s="199"/>
      <c r="F96" s="199"/>
      <c r="G96" s="199"/>
      <c r="H96" s="199"/>
      <c r="I96" s="199"/>
      <c r="J96" s="199"/>
      <c r="K96" s="199"/>
      <c r="L96" s="199"/>
      <c r="M96" s="199"/>
      <c r="N96" s="199"/>
      <c r="O96" s="199"/>
      <c r="P96" s="199"/>
    </row>
    <row r="97" spans="1:16" ht="20.25" customHeight="1">
      <c r="A97" s="199"/>
      <c r="B97" s="199"/>
      <c r="C97" s="199"/>
      <c r="D97" s="199"/>
      <c r="E97" s="199"/>
      <c r="F97" s="199"/>
      <c r="G97" s="199"/>
      <c r="H97" s="199"/>
      <c r="I97" s="199"/>
      <c r="J97" s="199"/>
      <c r="K97" s="199"/>
      <c r="L97" s="199"/>
      <c r="M97" s="199"/>
      <c r="N97" s="199"/>
      <c r="O97" s="199"/>
      <c r="P97" s="199"/>
    </row>
    <row r="98" spans="1:16" ht="20.25" customHeight="1">
      <c r="A98" s="199"/>
      <c r="B98" s="199"/>
      <c r="C98" s="199"/>
      <c r="D98" s="199"/>
      <c r="E98" s="199"/>
      <c r="F98" s="199"/>
      <c r="G98" s="199"/>
      <c r="H98" s="199"/>
      <c r="I98" s="199"/>
      <c r="J98" s="199"/>
      <c r="K98" s="199"/>
      <c r="L98" s="199"/>
      <c r="M98" s="199"/>
      <c r="N98" s="199"/>
      <c r="O98" s="199"/>
      <c r="P98" s="199"/>
    </row>
    <row r="99" spans="1:16" ht="20.25" customHeight="1">
      <c r="A99" s="199"/>
      <c r="B99" s="199"/>
      <c r="C99" s="199"/>
      <c r="D99" s="199"/>
      <c r="E99" s="199"/>
      <c r="F99" s="199"/>
      <c r="G99" s="199"/>
      <c r="H99" s="199"/>
      <c r="I99" s="199"/>
      <c r="J99" s="199"/>
      <c r="K99" s="199"/>
      <c r="L99" s="199"/>
      <c r="M99" s="199"/>
      <c r="N99" s="199"/>
      <c r="O99" s="199"/>
      <c r="P99" s="199"/>
    </row>
    <row r="100" spans="1:16" ht="20.25" customHeight="1">
      <c r="A100" s="199"/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</row>
    <row r="101" spans="1:16" ht="20.25" customHeight="1">
      <c r="A101" s="199"/>
      <c r="B101" s="199"/>
      <c r="C101" s="199"/>
      <c r="D101" s="199"/>
      <c r="E101" s="199"/>
      <c r="F101" s="199"/>
      <c r="G101" s="199"/>
      <c r="H101" s="199"/>
      <c r="I101" s="199"/>
      <c r="J101" s="199"/>
      <c r="K101" s="199"/>
      <c r="L101" s="199"/>
      <c r="M101" s="199"/>
      <c r="N101" s="199"/>
      <c r="O101" s="199"/>
      <c r="P101" s="199"/>
    </row>
    <row r="102" spans="1:16" ht="20.25" customHeight="1">
      <c r="A102" s="199"/>
      <c r="B102" s="199"/>
      <c r="C102" s="199"/>
      <c r="D102" s="199"/>
      <c r="E102" s="199"/>
      <c r="F102" s="199"/>
      <c r="G102" s="199"/>
      <c r="H102" s="199"/>
      <c r="I102" s="199"/>
      <c r="J102" s="199"/>
      <c r="K102" s="199"/>
      <c r="L102" s="199"/>
      <c r="M102" s="199"/>
      <c r="N102" s="199"/>
      <c r="O102" s="199"/>
      <c r="P102" s="199"/>
    </row>
    <row r="103" spans="1:16" ht="20.25" customHeight="1">
      <c r="A103" s="199"/>
      <c r="B103" s="199"/>
      <c r="C103" s="199"/>
      <c r="D103" s="199"/>
      <c r="E103" s="199"/>
      <c r="F103" s="199"/>
      <c r="G103" s="199"/>
      <c r="H103" s="199"/>
      <c r="I103" s="199"/>
      <c r="J103" s="199"/>
      <c r="K103" s="199"/>
      <c r="L103" s="199"/>
      <c r="M103" s="199"/>
      <c r="N103" s="199"/>
      <c r="O103" s="199"/>
      <c r="P103" s="199"/>
    </row>
    <row r="104" spans="1:16" ht="20.25" customHeight="1">
      <c r="A104" s="199"/>
      <c r="B104" s="199"/>
      <c r="C104" s="199"/>
      <c r="D104" s="199"/>
      <c r="E104" s="199"/>
      <c r="F104" s="199"/>
      <c r="G104" s="199"/>
      <c r="H104" s="199"/>
      <c r="I104" s="199"/>
      <c r="J104" s="199"/>
      <c r="K104" s="199"/>
      <c r="L104" s="199"/>
      <c r="M104" s="199"/>
      <c r="N104" s="199"/>
      <c r="O104" s="199"/>
      <c r="P104" s="199"/>
    </row>
    <row r="105" spans="1:16" ht="20.25" customHeight="1">
      <c r="A105" s="199"/>
      <c r="B105" s="199"/>
      <c r="C105" s="199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  <c r="O105" s="199"/>
      <c r="P105" s="199"/>
    </row>
    <row r="106" spans="1:16" ht="20.25" customHeight="1">
      <c r="A106" s="199"/>
      <c r="B106" s="199"/>
      <c r="C106" s="199"/>
      <c r="D106" s="199"/>
      <c r="E106" s="199"/>
      <c r="F106" s="199"/>
      <c r="G106" s="199"/>
      <c r="H106" s="199"/>
      <c r="I106" s="199"/>
      <c r="J106" s="199"/>
      <c r="K106" s="199"/>
      <c r="L106" s="199"/>
      <c r="M106" s="199"/>
      <c r="N106" s="199"/>
      <c r="O106" s="199"/>
      <c r="P106" s="199"/>
    </row>
    <row r="107" spans="1:16" ht="20.25" customHeight="1">
      <c r="A107" s="199"/>
      <c r="B107" s="199"/>
      <c r="C107" s="199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99"/>
      <c r="O107" s="199"/>
      <c r="P107" s="199"/>
    </row>
    <row r="108" spans="1:16" ht="20.25" customHeight="1">
      <c r="A108" s="199"/>
      <c r="B108" s="199"/>
      <c r="C108" s="199"/>
      <c r="D108" s="199"/>
      <c r="E108" s="199"/>
      <c r="F108" s="199"/>
      <c r="G108" s="199"/>
      <c r="H108" s="199"/>
      <c r="I108" s="199"/>
      <c r="J108" s="199"/>
      <c r="K108" s="199"/>
      <c r="L108" s="199"/>
      <c r="M108" s="199"/>
      <c r="N108" s="199"/>
      <c r="O108" s="199"/>
      <c r="P108" s="199"/>
    </row>
    <row r="109" spans="1:16" ht="20.25" customHeight="1">
      <c r="A109" s="199"/>
      <c r="B109" s="199"/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  <c r="O109" s="199"/>
      <c r="P109" s="199"/>
    </row>
    <row r="110" spans="1:16" ht="20.25" customHeight="1">
      <c r="A110" s="199"/>
      <c r="B110" s="199"/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</row>
    <row r="111" spans="1:16" ht="20.25" customHeight="1">
      <c r="A111" s="199"/>
      <c r="B111" s="199"/>
      <c r="C111" s="199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</row>
    <row r="112" spans="1:16" ht="20.25" customHeight="1">
      <c r="A112" s="199"/>
      <c r="B112" s="199"/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  <c r="P112" s="199"/>
    </row>
    <row r="113" spans="1:16" ht="20.25" customHeight="1">
      <c r="A113" s="199"/>
      <c r="B113" s="199"/>
      <c r="C113" s="199"/>
      <c r="D113" s="199"/>
      <c r="E113" s="199"/>
      <c r="F113" s="199"/>
      <c r="G113" s="199"/>
      <c r="H113" s="199"/>
      <c r="I113" s="199"/>
      <c r="J113" s="199"/>
      <c r="K113" s="199"/>
      <c r="L113" s="199"/>
      <c r="M113" s="199"/>
      <c r="N113" s="199"/>
      <c r="O113" s="199"/>
      <c r="P113" s="199"/>
    </row>
    <row r="114" spans="1:16" ht="20.25" customHeight="1">
      <c r="A114" s="199"/>
      <c r="B114" s="199"/>
      <c r="C114" s="199"/>
      <c r="D114" s="199"/>
      <c r="E114" s="199"/>
      <c r="F114" s="199"/>
      <c r="G114" s="199"/>
      <c r="H114" s="199"/>
      <c r="I114" s="199"/>
      <c r="J114" s="199"/>
      <c r="K114" s="199"/>
      <c r="L114" s="199"/>
      <c r="M114" s="199"/>
      <c r="N114" s="199"/>
      <c r="O114" s="199"/>
      <c r="P114" s="199"/>
    </row>
    <row r="115" spans="1:16" ht="20.25" customHeight="1">
      <c r="A115" s="199"/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199"/>
      <c r="M115" s="199"/>
      <c r="N115" s="199"/>
      <c r="O115" s="199"/>
      <c r="P115" s="199"/>
    </row>
    <row r="116" spans="1:16" ht="20.25" customHeight="1">
      <c r="A116" s="199"/>
      <c r="B116" s="199"/>
      <c r="C116" s="199"/>
      <c r="D116" s="199"/>
      <c r="E116" s="199"/>
      <c r="F116" s="199"/>
      <c r="G116" s="199"/>
      <c r="H116" s="199"/>
      <c r="I116" s="199"/>
      <c r="J116" s="199"/>
      <c r="K116" s="199"/>
      <c r="L116" s="199"/>
      <c r="M116" s="199"/>
      <c r="N116" s="199"/>
      <c r="O116" s="199"/>
      <c r="P116" s="199"/>
    </row>
    <row r="117" spans="1:16" ht="20.25" customHeight="1">
      <c r="A117" s="199"/>
      <c r="B117" s="199"/>
      <c r="C117" s="199"/>
      <c r="D117" s="199"/>
      <c r="E117" s="199"/>
      <c r="F117" s="199"/>
      <c r="G117" s="199"/>
      <c r="H117" s="199"/>
      <c r="I117" s="199"/>
      <c r="J117" s="199"/>
      <c r="K117" s="199"/>
      <c r="L117" s="199"/>
      <c r="M117" s="199"/>
      <c r="N117" s="199"/>
      <c r="O117" s="199"/>
      <c r="P117" s="199"/>
    </row>
    <row r="118" spans="1:16" ht="20.25" customHeight="1">
      <c r="A118" s="199"/>
      <c r="B118" s="199"/>
      <c r="C118" s="199"/>
      <c r="D118" s="199"/>
      <c r="E118" s="199"/>
      <c r="F118" s="199"/>
      <c r="G118" s="199"/>
      <c r="H118" s="199"/>
      <c r="I118" s="199"/>
      <c r="J118" s="199"/>
      <c r="K118" s="199"/>
      <c r="L118" s="199"/>
      <c r="M118" s="199"/>
      <c r="N118" s="199"/>
      <c r="O118" s="199"/>
      <c r="P118" s="199"/>
    </row>
    <row r="119" spans="1:16" ht="20.25" customHeight="1">
      <c r="A119" s="199"/>
      <c r="B119" s="199"/>
      <c r="C119" s="199"/>
      <c r="D119" s="199"/>
      <c r="E119" s="199"/>
      <c r="F119" s="199"/>
      <c r="G119" s="199"/>
      <c r="H119" s="199"/>
      <c r="I119" s="199"/>
      <c r="J119" s="199"/>
      <c r="K119" s="199"/>
      <c r="L119" s="199"/>
      <c r="M119" s="199"/>
      <c r="N119" s="199"/>
      <c r="O119" s="199"/>
      <c r="P119" s="199"/>
    </row>
    <row r="120" spans="1:16" ht="20.25" customHeight="1">
      <c r="A120" s="199"/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  <c r="L120" s="199"/>
      <c r="M120" s="199"/>
      <c r="N120" s="199"/>
      <c r="O120" s="199"/>
      <c r="P120" s="199"/>
    </row>
    <row r="121" spans="1:16" ht="20.25" customHeight="1">
      <c r="A121" s="199"/>
      <c r="B121" s="199"/>
      <c r="C121" s="199"/>
      <c r="D121" s="199"/>
      <c r="E121" s="199"/>
      <c r="F121" s="199"/>
      <c r="G121" s="199"/>
      <c r="H121" s="199"/>
      <c r="I121" s="199"/>
      <c r="J121" s="199"/>
      <c r="K121" s="199"/>
      <c r="L121" s="199"/>
      <c r="M121" s="199"/>
      <c r="N121" s="199"/>
      <c r="O121" s="199"/>
      <c r="P121" s="199"/>
    </row>
    <row r="122" spans="1:16" ht="20.25" customHeight="1">
      <c r="A122" s="199"/>
      <c r="B122" s="199"/>
      <c r="C122" s="199"/>
      <c r="D122" s="199"/>
      <c r="E122" s="199"/>
      <c r="F122" s="199"/>
      <c r="G122" s="199"/>
      <c r="H122" s="199"/>
      <c r="I122" s="199"/>
      <c r="J122" s="199"/>
      <c r="K122" s="199"/>
      <c r="L122" s="199"/>
      <c r="M122" s="199"/>
      <c r="N122" s="199"/>
      <c r="O122" s="199"/>
      <c r="P122" s="199"/>
    </row>
    <row r="123" spans="1:16" ht="20.25" customHeight="1">
      <c r="A123" s="199"/>
      <c r="B123" s="199"/>
      <c r="C123" s="199"/>
      <c r="D123" s="199"/>
      <c r="E123" s="199"/>
      <c r="F123" s="199"/>
      <c r="G123" s="199"/>
      <c r="H123" s="199"/>
      <c r="I123" s="199"/>
      <c r="J123" s="199"/>
      <c r="K123" s="199"/>
      <c r="L123" s="199"/>
      <c r="M123" s="199"/>
      <c r="N123" s="199"/>
      <c r="O123" s="199"/>
      <c r="P123" s="199"/>
    </row>
    <row r="124" spans="1:16" ht="20.25" customHeight="1">
      <c r="A124" s="199"/>
      <c r="B124" s="199"/>
      <c r="C124" s="199"/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  <c r="N124" s="199"/>
      <c r="O124" s="199"/>
      <c r="P124" s="199"/>
    </row>
    <row r="125" spans="1:16" ht="20.25" customHeight="1">
      <c r="A125" s="199"/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  <c r="N125" s="199"/>
      <c r="O125" s="199"/>
      <c r="P125" s="199"/>
    </row>
    <row r="126" spans="1:16" ht="20.25" customHeight="1">
      <c r="A126" s="199"/>
      <c r="B126" s="199"/>
      <c r="C126" s="199"/>
      <c r="D126" s="199"/>
      <c r="E126" s="199"/>
      <c r="F126" s="199"/>
      <c r="G126" s="199"/>
      <c r="H126" s="199"/>
      <c r="I126" s="199"/>
      <c r="J126" s="199"/>
      <c r="K126" s="199"/>
      <c r="L126" s="199"/>
      <c r="M126" s="199"/>
      <c r="N126" s="199"/>
      <c r="O126" s="199"/>
      <c r="P126" s="199"/>
    </row>
    <row r="127" spans="1:16" ht="20.25" customHeight="1">
      <c r="A127" s="199"/>
      <c r="B127" s="199"/>
      <c r="C127" s="199"/>
      <c r="D127" s="199"/>
      <c r="E127" s="199"/>
      <c r="F127" s="199"/>
      <c r="G127" s="199"/>
      <c r="H127" s="199"/>
      <c r="I127" s="199"/>
      <c r="J127" s="199"/>
      <c r="K127" s="199"/>
      <c r="L127" s="199"/>
      <c r="M127" s="199"/>
      <c r="N127" s="199"/>
      <c r="O127" s="199"/>
      <c r="P127" s="199"/>
    </row>
    <row r="128" spans="1:16" ht="20.25" customHeight="1">
      <c r="A128" s="199"/>
      <c r="B128" s="199"/>
      <c r="C128" s="199"/>
      <c r="D128" s="199"/>
      <c r="E128" s="199"/>
      <c r="F128" s="199"/>
      <c r="G128" s="199"/>
      <c r="H128" s="199"/>
      <c r="I128" s="199"/>
      <c r="J128" s="199"/>
      <c r="K128" s="199"/>
      <c r="L128" s="199"/>
      <c r="M128" s="199"/>
      <c r="N128" s="199"/>
      <c r="O128" s="199"/>
      <c r="P128" s="199"/>
    </row>
    <row r="129" spans="1:16" ht="20.25" customHeight="1">
      <c r="A129" s="199"/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  <c r="O129" s="199"/>
      <c r="P129" s="199"/>
    </row>
    <row r="130" spans="1:16" ht="20.25" customHeight="1">
      <c r="A130" s="199"/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</row>
    <row r="131" spans="1:16" ht="20.25" customHeight="1">
      <c r="A131" s="199"/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  <c r="O131" s="199"/>
      <c r="P131" s="199"/>
    </row>
    <row r="132" spans="1:16" ht="20.25" customHeight="1">
      <c r="A132" s="199"/>
      <c r="B132" s="199"/>
      <c r="C132" s="199"/>
      <c r="D132" s="199"/>
      <c r="E132" s="199"/>
      <c r="F132" s="199"/>
      <c r="G132" s="199"/>
      <c r="H132" s="199"/>
      <c r="I132" s="199"/>
      <c r="J132" s="199"/>
      <c r="K132" s="199"/>
      <c r="L132" s="199"/>
      <c r="M132" s="199"/>
      <c r="N132" s="199"/>
      <c r="O132" s="199"/>
      <c r="P132" s="199"/>
    </row>
    <row r="133" spans="1:16" ht="20.25" customHeight="1">
      <c r="A133" s="199"/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  <c r="O133" s="199"/>
      <c r="P133" s="199"/>
    </row>
    <row r="134" spans="1:16" ht="20.25" customHeight="1">
      <c r="A134" s="199"/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99"/>
      <c r="O134" s="199"/>
      <c r="P134" s="199"/>
    </row>
    <row r="135" spans="1:16" ht="20.25" customHeight="1">
      <c r="A135" s="199"/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  <c r="O135" s="199"/>
      <c r="P135" s="199"/>
    </row>
    <row r="136" spans="1:16" ht="20.25" customHeight="1">
      <c r="A136" s="199"/>
      <c r="B136" s="199"/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199"/>
      <c r="O136" s="199"/>
      <c r="P136" s="199"/>
    </row>
    <row r="137" spans="1:16" ht="20.25" customHeight="1">
      <c r="A137" s="199"/>
      <c r="B137" s="199"/>
      <c r="C137" s="199"/>
      <c r="D137" s="199"/>
      <c r="E137" s="199"/>
      <c r="F137" s="199"/>
      <c r="G137" s="199"/>
      <c r="H137" s="199"/>
      <c r="I137" s="199"/>
      <c r="J137" s="199"/>
      <c r="K137" s="199"/>
      <c r="L137" s="199"/>
      <c r="M137" s="199"/>
      <c r="N137" s="199"/>
      <c r="O137" s="199"/>
      <c r="P137" s="199"/>
    </row>
    <row r="138" spans="1:16" ht="20.25" customHeight="1">
      <c r="A138" s="199"/>
      <c r="B138" s="199"/>
      <c r="C138" s="199"/>
      <c r="D138" s="199"/>
      <c r="E138" s="199"/>
      <c r="F138" s="199"/>
      <c r="G138" s="199"/>
      <c r="H138" s="199"/>
      <c r="I138" s="199"/>
      <c r="J138" s="199"/>
      <c r="K138" s="199"/>
      <c r="L138" s="199"/>
      <c r="M138" s="199"/>
      <c r="N138" s="199"/>
      <c r="O138" s="199"/>
      <c r="P138" s="199"/>
    </row>
    <row r="139" spans="1:16" ht="20.25" customHeight="1">
      <c r="A139" s="199"/>
      <c r="B139" s="199"/>
      <c r="C139" s="199"/>
      <c r="D139" s="199"/>
      <c r="E139" s="199"/>
      <c r="F139" s="199"/>
      <c r="G139" s="199"/>
      <c r="H139" s="199"/>
      <c r="I139" s="199"/>
      <c r="J139" s="199"/>
      <c r="K139" s="199"/>
      <c r="L139" s="199"/>
      <c r="M139" s="199"/>
      <c r="N139" s="199"/>
      <c r="O139" s="199"/>
      <c r="P139" s="199"/>
    </row>
    <row r="140" spans="1:16" ht="20.25" customHeight="1">
      <c r="A140" s="199"/>
      <c r="B140" s="199"/>
      <c r="C140" s="199"/>
      <c r="D140" s="199"/>
      <c r="E140" s="199"/>
      <c r="F140" s="199"/>
      <c r="G140" s="199"/>
      <c r="H140" s="199"/>
      <c r="I140" s="199"/>
      <c r="J140" s="199"/>
      <c r="K140" s="199"/>
      <c r="L140" s="199"/>
      <c r="M140" s="199"/>
      <c r="N140" s="199"/>
      <c r="O140" s="199"/>
      <c r="P140" s="199"/>
    </row>
    <row r="141" spans="1:16" ht="20.25" customHeight="1">
      <c r="A141" s="199"/>
      <c r="B141" s="199"/>
      <c r="C141" s="199"/>
      <c r="D141" s="199"/>
      <c r="E141" s="199"/>
      <c r="F141" s="199"/>
      <c r="G141" s="199"/>
      <c r="H141" s="199"/>
      <c r="I141" s="199"/>
      <c r="J141" s="199"/>
      <c r="K141" s="199"/>
      <c r="L141" s="199"/>
      <c r="M141" s="199"/>
      <c r="N141" s="199"/>
      <c r="O141" s="199"/>
      <c r="P141" s="199"/>
    </row>
    <row r="142" spans="1:16" ht="20.25" customHeight="1">
      <c r="A142" s="199"/>
      <c r="B142" s="199"/>
      <c r="C142" s="199"/>
      <c r="D142" s="199"/>
      <c r="E142" s="199"/>
      <c r="F142" s="199"/>
      <c r="G142" s="199"/>
      <c r="H142" s="199"/>
      <c r="I142" s="199"/>
      <c r="J142" s="199"/>
      <c r="K142" s="199"/>
      <c r="L142" s="199"/>
      <c r="M142" s="199"/>
      <c r="N142" s="199"/>
      <c r="O142" s="199"/>
      <c r="P142" s="199"/>
    </row>
    <row r="143" spans="1:16" ht="20.25" customHeight="1">
      <c r="A143" s="199"/>
      <c r="B143" s="199"/>
      <c r="C143" s="199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99"/>
      <c r="O143" s="199"/>
      <c r="P143" s="199"/>
    </row>
    <row r="144" spans="1:16" ht="20.25" customHeight="1">
      <c r="A144" s="199"/>
      <c r="B144" s="199"/>
      <c r="C144" s="199"/>
      <c r="D144" s="199"/>
      <c r="E144" s="199"/>
      <c r="F144" s="199"/>
      <c r="G144" s="199"/>
      <c r="H144" s="199"/>
      <c r="I144" s="199"/>
      <c r="J144" s="199"/>
      <c r="K144" s="199"/>
      <c r="L144" s="199"/>
      <c r="M144" s="199"/>
      <c r="N144" s="199"/>
      <c r="O144" s="199"/>
      <c r="P144" s="199"/>
    </row>
    <row r="145" spans="1:16" ht="20.25" customHeight="1">
      <c r="A145" s="199"/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  <c r="L145" s="199"/>
      <c r="M145" s="199"/>
      <c r="N145" s="199"/>
      <c r="O145" s="199"/>
      <c r="P145" s="199"/>
    </row>
    <row r="146" spans="1:16" ht="20.25" customHeight="1">
      <c r="A146" s="199"/>
      <c r="B146" s="199"/>
      <c r="C146" s="199"/>
      <c r="D146" s="199"/>
      <c r="E146" s="199"/>
      <c r="F146" s="199"/>
      <c r="G146" s="199"/>
      <c r="H146" s="199"/>
      <c r="I146" s="199"/>
      <c r="J146" s="199"/>
      <c r="K146" s="199"/>
      <c r="L146" s="199"/>
      <c r="M146" s="199"/>
      <c r="N146" s="199"/>
      <c r="O146" s="199"/>
      <c r="P146" s="199"/>
    </row>
    <row r="147" spans="1:16" ht="20.25" customHeight="1">
      <c r="A147" s="199"/>
      <c r="B147" s="199"/>
      <c r="C147" s="199"/>
      <c r="D147" s="199"/>
      <c r="E147" s="199"/>
      <c r="F147" s="199"/>
      <c r="G147" s="199"/>
      <c r="H147" s="199"/>
      <c r="I147" s="199"/>
      <c r="J147" s="199"/>
      <c r="K147" s="199"/>
      <c r="L147" s="199"/>
      <c r="M147" s="199"/>
      <c r="N147" s="199"/>
      <c r="O147" s="199"/>
      <c r="P147" s="199"/>
    </row>
    <row r="148" spans="1:16" ht="20.25" customHeight="1">
      <c r="A148" s="199"/>
      <c r="B148" s="199"/>
      <c r="C148" s="199"/>
      <c r="D148" s="199"/>
      <c r="E148" s="199"/>
      <c r="F148" s="199"/>
      <c r="G148" s="199"/>
      <c r="H148" s="199"/>
      <c r="I148" s="199"/>
      <c r="J148" s="199"/>
      <c r="K148" s="199"/>
      <c r="L148" s="199"/>
      <c r="M148" s="199"/>
      <c r="N148" s="199"/>
      <c r="O148" s="199"/>
      <c r="P148" s="199"/>
    </row>
    <row r="149" spans="1:16" ht="20.25" customHeight="1">
      <c r="A149" s="199"/>
      <c r="B149" s="199"/>
      <c r="C149" s="199"/>
      <c r="D149" s="199"/>
      <c r="E149" s="199"/>
      <c r="F149" s="199"/>
      <c r="G149" s="199"/>
      <c r="H149" s="199"/>
      <c r="I149" s="199"/>
      <c r="J149" s="199"/>
      <c r="K149" s="199"/>
      <c r="L149" s="199"/>
      <c r="M149" s="199"/>
      <c r="N149" s="199"/>
      <c r="O149" s="199"/>
      <c r="P149" s="199"/>
    </row>
    <row r="150" spans="1:16" ht="20.25" customHeight="1">
      <c r="A150" s="199"/>
      <c r="B150" s="199"/>
      <c r="C150" s="199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99"/>
      <c r="O150" s="199"/>
      <c r="P150" s="199"/>
    </row>
    <row r="151" spans="1:16" ht="20.25" customHeight="1">
      <c r="A151" s="199"/>
      <c r="B151" s="199"/>
      <c r="C151" s="199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99"/>
      <c r="O151" s="199"/>
      <c r="P151" s="199"/>
    </row>
    <row r="152" spans="1:16" ht="20.25" customHeight="1">
      <c r="A152" s="199"/>
      <c r="B152" s="199"/>
      <c r="C152" s="199"/>
      <c r="D152" s="199"/>
      <c r="E152" s="199"/>
      <c r="F152" s="199"/>
      <c r="G152" s="199"/>
      <c r="H152" s="199"/>
      <c r="I152" s="199"/>
      <c r="J152" s="199"/>
      <c r="K152" s="199"/>
      <c r="L152" s="199"/>
      <c r="M152" s="199"/>
      <c r="N152" s="199"/>
      <c r="O152" s="199"/>
      <c r="P152" s="199"/>
    </row>
    <row r="153" spans="1:16" ht="20.25" customHeight="1">
      <c r="A153" s="199"/>
      <c r="B153" s="199"/>
      <c r="C153" s="199"/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199"/>
      <c r="O153" s="199"/>
      <c r="P153" s="199"/>
    </row>
    <row r="154" spans="1:16" ht="20.25" customHeight="1">
      <c r="A154" s="199"/>
      <c r="B154" s="199"/>
      <c r="C154" s="199"/>
      <c r="D154" s="199"/>
      <c r="E154" s="199"/>
      <c r="F154" s="199"/>
      <c r="G154" s="199"/>
      <c r="H154" s="199"/>
      <c r="I154" s="199"/>
      <c r="J154" s="199"/>
      <c r="K154" s="199"/>
      <c r="L154" s="199"/>
      <c r="M154" s="199"/>
      <c r="N154" s="199"/>
      <c r="O154" s="199"/>
      <c r="P154" s="199"/>
    </row>
    <row r="155" spans="1:16" ht="20.25" customHeight="1">
      <c r="A155" s="199"/>
      <c r="B155" s="199"/>
      <c r="C155" s="199"/>
      <c r="D155" s="199"/>
      <c r="E155" s="199"/>
      <c r="F155" s="199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</row>
    <row r="156" spans="1:16" ht="20.25" customHeight="1">
      <c r="A156" s="199"/>
      <c r="B156" s="199"/>
      <c r="C156" s="199"/>
      <c r="D156" s="199"/>
      <c r="E156" s="199"/>
      <c r="F156" s="199"/>
      <c r="G156" s="199"/>
      <c r="H156" s="199"/>
      <c r="I156" s="199"/>
      <c r="J156" s="199"/>
      <c r="K156" s="199"/>
      <c r="L156" s="199"/>
      <c r="M156" s="199"/>
      <c r="N156" s="199"/>
      <c r="O156" s="199"/>
      <c r="P156" s="199"/>
    </row>
    <row r="157" spans="1:16" ht="20.25" customHeight="1">
      <c r="A157" s="199"/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</row>
    <row r="158" spans="1:16" ht="20.25" customHeight="1">
      <c r="A158" s="199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</row>
    <row r="159" spans="1:16" ht="20.25" customHeight="1">
      <c r="A159" s="199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</row>
    <row r="160" spans="1:16" ht="20.25" customHeight="1">
      <c r="A160" s="199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</row>
    <row r="161" spans="1:16" ht="20.25" customHeight="1">
      <c r="A161" s="199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</row>
    <row r="162" spans="1:16" ht="20.25" customHeight="1">
      <c r="A162" s="199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</row>
    <row r="163" spans="1:16" ht="20.25" customHeight="1">
      <c r="A163" s="199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</row>
    <row r="164" spans="1:16" ht="20.25" customHeight="1">
      <c r="A164" s="199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</row>
    <row r="165" spans="1:16" ht="20.25" customHeight="1">
      <c r="A165" s="199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</row>
    <row r="166" spans="1:16" ht="20.25" customHeight="1">
      <c r="A166" s="199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</row>
    <row r="167" spans="1:16" ht="20.25" customHeight="1">
      <c r="A167" s="199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</row>
    <row r="168" spans="1:16" ht="20.25" customHeight="1">
      <c r="A168" s="199"/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99"/>
      <c r="O168" s="199"/>
      <c r="P168" s="199"/>
    </row>
    <row r="169" spans="1:16" ht="20.25" customHeight="1">
      <c r="A169" s="199"/>
      <c r="B169" s="199"/>
      <c r="C169" s="199"/>
      <c r="D169" s="199"/>
      <c r="E169" s="199"/>
      <c r="F169" s="199"/>
      <c r="G169" s="199"/>
      <c r="H169" s="199"/>
      <c r="I169" s="199"/>
      <c r="J169" s="199"/>
      <c r="K169" s="199"/>
      <c r="L169" s="199"/>
      <c r="M169" s="199"/>
      <c r="N169" s="199"/>
      <c r="O169" s="199"/>
      <c r="P169" s="199"/>
    </row>
    <row r="170" spans="1:16" ht="20.25" customHeight="1">
      <c r="A170" s="199"/>
      <c r="B170" s="199"/>
      <c r="C170" s="199"/>
      <c r="D170" s="199"/>
      <c r="E170" s="199"/>
      <c r="F170" s="199"/>
      <c r="G170" s="199"/>
      <c r="H170" s="199"/>
      <c r="I170" s="199"/>
      <c r="J170" s="199"/>
      <c r="K170" s="199"/>
      <c r="L170" s="199"/>
      <c r="M170" s="199"/>
      <c r="N170" s="199"/>
      <c r="O170" s="199"/>
      <c r="P170" s="199"/>
    </row>
    <row r="171" spans="1:16" ht="20.25" customHeight="1">
      <c r="A171" s="199"/>
      <c r="B171" s="199"/>
      <c r="C171" s="199"/>
      <c r="D171" s="199"/>
      <c r="E171" s="199"/>
      <c r="F171" s="199"/>
      <c r="G171" s="199"/>
      <c r="H171" s="199"/>
      <c r="I171" s="199"/>
      <c r="J171" s="199"/>
      <c r="K171" s="199"/>
      <c r="L171" s="199"/>
      <c r="M171" s="199"/>
      <c r="N171" s="199"/>
      <c r="O171" s="199"/>
      <c r="P171" s="199"/>
    </row>
    <row r="172" spans="1:16" ht="20.25" customHeight="1">
      <c r="A172" s="199"/>
      <c r="B172" s="199"/>
      <c r="C172" s="199"/>
      <c r="D172" s="199"/>
      <c r="E172" s="199"/>
      <c r="F172" s="199"/>
      <c r="G172" s="199"/>
      <c r="H172" s="199"/>
      <c r="I172" s="199"/>
      <c r="J172" s="199"/>
      <c r="K172" s="199"/>
      <c r="L172" s="199"/>
      <c r="M172" s="199"/>
      <c r="N172" s="199"/>
      <c r="O172" s="199"/>
      <c r="P172" s="199"/>
    </row>
    <row r="173" spans="1:16" ht="20.25" customHeight="1">
      <c r="A173" s="199"/>
      <c r="B173" s="199"/>
      <c r="C173" s="199"/>
      <c r="D173" s="199"/>
      <c r="E173" s="199"/>
      <c r="F173" s="199"/>
      <c r="G173" s="199"/>
      <c r="H173" s="199"/>
      <c r="I173" s="199"/>
      <c r="J173" s="199"/>
      <c r="K173" s="199"/>
      <c r="L173" s="199"/>
      <c r="M173" s="199"/>
      <c r="N173" s="199"/>
      <c r="O173" s="199"/>
      <c r="P173" s="199"/>
    </row>
    <row r="174" spans="1:16" ht="20.25" customHeight="1">
      <c r="A174" s="199"/>
      <c r="B174" s="199"/>
      <c r="C174" s="199"/>
      <c r="D174" s="199"/>
      <c r="E174" s="199"/>
      <c r="F174" s="199"/>
      <c r="G174" s="199"/>
      <c r="H174" s="199"/>
      <c r="I174" s="199"/>
      <c r="J174" s="199"/>
      <c r="K174" s="199"/>
      <c r="L174" s="199"/>
      <c r="M174" s="199"/>
      <c r="N174" s="199"/>
      <c r="O174" s="199"/>
      <c r="P174" s="199"/>
    </row>
    <row r="175" spans="1:16" ht="20.25" customHeight="1">
      <c r="A175" s="199"/>
      <c r="B175" s="199"/>
      <c r="C175" s="199"/>
      <c r="D175" s="199"/>
      <c r="E175" s="199"/>
      <c r="F175" s="199"/>
      <c r="G175" s="199"/>
      <c r="H175" s="199"/>
      <c r="I175" s="199"/>
      <c r="J175" s="199"/>
      <c r="K175" s="199"/>
      <c r="L175" s="199"/>
      <c r="M175" s="199"/>
      <c r="N175" s="199"/>
      <c r="O175" s="199"/>
      <c r="P175" s="199"/>
    </row>
    <row r="176" spans="1:16" ht="20.25" customHeight="1">
      <c r="A176" s="199"/>
      <c r="B176" s="199"/>
      <c r="C176" s="199"/>
      <c r="D176" s="199"/>
      <c r="E176" s="199"/>
      <c r="F176" s="199"/>
      <c r="G176" s="199"/>
      <c r="H176" s="199"/>
      <c r="I176" s="199"/>
      <c r="J176" s="199"/>
      <c r="K176" s="199"/>
      <c r="L176" s="199"/>
      <c r="M176" s="199"/>
      <c r="N176" s="199"/>
      <c r="O176" s="199"/>
      <c r="P176" s="199"/>
    </row>
    <row r="177" spans="1:16" ht="20.25" customHeight="1">
      <c r="A177" s="199"/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99"/>
      <c r="O177" s="199"/>
      <c r="P177" s="199"/>
    </row>
    <row r="178" spans="1:16" ht="20.25" customHeight="1">
      <c r="A178" s="199"/>
      <c r="B178" s="199"/>
      <c r="C178" s="199"/>
      <c r="D178" s="199"/>
      <c r="E178" s="199"/>
      <c r="F178" s="199"/>
      <c r="G178" s="199"/>
      <c r="H178" s="199"/>
      <c r="I178" s="199"/>
      <c r="J178" s="199"/>
      <c r="K178" s="199"/>
      <c r="L178" s="199"/>
      <c r="M178" s="199"/>
      <c r="N178" s="199"/>
      <c r="O178" s="199"/>
      <c r="P178" s="199"/>
    </row>
    <row r="179" spans="1:16" ht="20.25" customHeight="1">
      <c r="A179" s="199"/>
      <c r="B179" s="199"/>
      <c r="C179" s="199"/>
      <c r="D179" s="199"/>
      <c r="E179" s="199"/>
      <c r="F179" s="199"/>
      <c r="G179" s="199"/>
      <c r="H179" s="199"/>
      <c r="I179" s="199"/>
      <c r="J179" s="199"/>
      <c r="K179" s="199"/>
      <c r="L179" s="199"/>
      <c r="M179" s="199"/>
      <c r="N179" s="199"/>
      <c r="O179" s="199"/>
      <c r="P179" s="199"/>
    </row>
    <row r="180" spans="1:16" ht="20.25" customHeight="1">
      <c r="A180" s="199"/>
      <c r="B180" s="199"/>
      <c r="C180" s="199"/>
      <c r="D180" s="199"/>
      <c r="E180" s="199"/>
      <c r="F180" s="199"/>
      <c r="G180" s="199"/>
      <c r="H180" s="199"/>
      <c r="I180" s="199"/>
      <c r="J180" s="199"/>
      <c r="K180" s="199"/>
      <c r="L180" s="199"/>
      <c r="M180" s="199"/>
      <c r="N180" s="199"/>
      <c r="O180" s="199"/>
      <c r="P180" s="199"/>
    </row>
    <row r="181" spans="1:16" ht="20.25" customHeight="1">
      <c r="A181" s="199"/>
      <c r="B181" s="199"/>
      <c r="C181" s="199"/>
      <c r="D181" s="199"/>
      <c r="E181" s="199"/>
      <c r="F181" s="199"/>
      <c r="G181" s="199"/>
      <c r="H181" s="199"/>
      <c r="I181" s="199"/>
      <c r="J181" s="199"/>
      <c r="K181" s="199"/>
      <c r="L181" s="199"/>
      <c r="M181" s="199"/>
      <c r="N181" s="199"/>
      <c r="O181" s="199"/>
      <c r="P181" s="199"/>
    </row>
    <row r="182" spans="1:16" ht="20.25" customHeight="1">
      <c r="A182" s="199"/>
      <c r="B182" s="199"/>
      <c r="C182" s="199"/>
      <c r="D182" s="199"/>
      <c r="E182" s="199"/>
      <c r="F182" s="199"/>
      <c r="G182" s="199"/>
      <c r="H182" s="199"/>
      <c r="I182" s="199"/>
      <c r="J182" s="199"/>
      <c r="K182" s="199"/>
      <c r="L182" s="199"/>
      <c r="M182" s="199"/>
      <c r="N182" s="199"/>
      <c r="O182" s="199"/>
      <c r="P182" s="199"/>
    </row>
    <row r="183" spans="1:16" ht="20.25" customHeight="1">
      <c r="A183" s="199"/>
      <c r="B183" s="199"/>
      <c r="C183" s="199"/>
      <c r="D183" s="199"/>
      <c r="E183" s="199"/>
      <c r="F183" s="199"/>
      <c r="G183" s="199"/>
      <c r="H183" s="199"/>
      <c r="I183" s="199"/>
      <c r="J183" s="199"/>
      <c r="K183" s="199"/>
      <c r="L183" s="199"/>
      <c r="M183" s="199"/>
      <c r="N183" s="199"/>
      <c r="O183" s="199"/>
      <c r="P183" s="199"/>
    </row>
    <row r="184" spans="1:16" ht="20.25" customHeight="1">
      <c r="A184" s="199"/>
      <c r="B184" s="199"/>
      <c r="C184" s="199"/>
      <c r="D184" s="199"/>
      <c r="E184" s="199"/>
      <c r="F184" s="199"/>
      <c r="G184" s="199"/>
      <c r="H184" s="199"/>
      <c r="I184" s="199"/>
      <c r="J184" s="199"/>
      <c r="K184" s="199"/>
      <c r="L184" s="199"/>
      <c r="M184" s="199"/>
      <c r="N184" s="199"/>
      <c r="O184" s="199"/>
      <c r="P184" s="199"/>
    </row>
    <row r="185" spans="1:16" ht="20.25" customHeight="1">
      <c r="A185" s="199"/>
      <c r="B185" s="199"/>
      <c r="C185" s="199"/>
      <c r="D185" s="199"/>
      <c r="E185" s="199"/>
      <c r="F185" s="199"/>
      <c r="G185" s="199"/>
      <c r="H185" s="199"/>
      <c r="I185" s="199"/>
      <c r="J185" s="199"/>
      <c r="K185" s="199"/>
      <c r="L185" s="199"/>
      <c r="M185" s="199"/>
      <c r="N185" s="199"/>
      <c r="O185" s="199"/>
      <c r="P185" s="199"/>
    </row>
    <row r="186" spans="1:16" ht="20.25" customHeight="1">
      <c r="A186" s="199"/>
      <c r="B186" s="199"/>
      <c r="C186" s="199"/>
      <c r="D186" s="199"/>
      <c r="E186" s="199"/>
      <c r="F186" s="199"/>
      <c r="G186" s="199"/>
      <c r="H186" s="199"/>
      <c r="I186" s="199"/>
      <c r="J186" s="199"/>
      <c r="K186" s="199"/>
      <c r="L186" s="199"/>
      <c r="M186" s="199"/>
      <c r="N186" s="199"/>
      <c r="O186" s="199"/>
      <c r="P186" s="199"/>
    </row>
    <row r="187" spans="1:16" ht="20.25" customHeight="1">
      <c r="A187" s="199"/>
      <c r="B187" s="199"/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  <c r="O187" s="199"/>
      <c r="P187" s="199"/>
    </row>
    <row r="188" spans="1:16" ht="20.25" customHeight="1">
      <c r="A188" s="199"/>
      <c r="B188" s="199"/>
      <c r="C188" s="199"/>
      <c r="D188" s="199"/>
      <c r="E188" s="199"/>
      <c r="F188" s="199"/>
      <c r="G188" s="199"/>
      <c r="H188" s="199"/>
      <c r="I188" s="199"/>
      <c r="J188" s="199"/>
      <c r="K188" s="199"/>
      <c r="L188" s="199"/>
      <c r="M188" s="199"/>
      <c r="N188" s="199"/>
      <c r="O188" s="199"/>
      <c r="P188" s="199"/>
    </row>
    <row r="189" spans="1:16" ht="20.25" customHeight="1">
      <c r="A189" s="199"/>
      <c r="B189" s="199"/>
      <c r="C189" s="199"/>
      <c r="D189" s="199"/>
      <c r="E189" s="199"/>
      <c r="F189" s="199"/>
      <c r="G189" s="199"/>
      <c r="H189" s="199"/>
      <c r="I189" s="199"/>
      <c r="J189" s="199"/>
      <c r="K189" s="199"/>
      <c r="L189" s="199"/>
      <c r="M189" s="199"/>
      <c r="N189" s="199"/>
      <c r="O189" s="199"/>
      <c r="P189" s="199"/>
    </row>
    <row r="190" spans="1:16" ht="20.25" customHeight="1">
      <c r="A190" s="199"/>
      <c r="B190" s="199"/>
      <c r="C190" s="199"/>
      <c r="D190" s="199"/>
      <c r="E190" s="199"/>
      <c r="F190" s="199"/>
      <c r="G190" s="199"/>
      <c r="H190" s="199"/>
      <c r="I190" s="199"/>
      <c r="J190" s="199"/>
      <c r="K190" s="199"/>
      <c r="L190" s="199"/>
      <c r="M190" s="199"/>
      <c r="N190" s="199"/>
      <c r="O190" s="199"/>
      <c r="P190" s="199"/>
    </row>
    <row r="191" spans="1:16" ht="20.25" customHeight="1">
      <c r="A191" s="199"/>
      <c r="B191" s="199"/>
      <c r="C191" s="199"/>
      <c r="D191" s="199"/>
      <c r="E191" s="199"/>
      <c r="F191" s="199"/>
      <c r="G191" s="199"/>
      <c r="H191" s="199"/>
      <c r="I191" s="199"/>
      <c r="J191" s="199"/>
      <c r="K191" s="199"/>
      <c r="L191" s="199"/>
      <c r="M191" s="199"/>
      <c r="N191" s="199"/>
      <c r="O191" s="199"/>
      <c r="P191" s="199"/>
    </row>
    <row r="192" spans="1:16" ht="20.25" customHeight="1">
      <c r="A192" s="199"/>
      <c r="B192" s="199"/>
      <c r="C192" s="199"/>
      <c r="D192" s="199"/>
      <c r="E192" s="199"/>
      <c r="F192" s="199"/>
      <c r="G192" s="199"/>
      <c r="H192" s="199"/>
      <c r="I192" s="199"/>
      <c r="J192" s="199"/>
      <c r="K192" s="199"/>
      <c r="L192" s="199"/>
      <c r="M192" s="199"/>
      <c r="N192" s="199"/>
      <c r="O192" s="199"/>
      <c r="P192" s="199"/>
    </row>
    <row r="193" spans="1:16" ht="20.25" customHeight="1">
      <c r="A193" s="199"/>
      <c r="B193" s="199"/>
      <c r="C193" s="199"/>
      <c r="D193" s="199"/>
      <c r="E193" s="199"/>
      <c r="F193" s="199"/>
      <c r="G193" s="199"/>
      <c r="H193" s="199"/>
      <c r="I193" s="199"/>
      <c r="J193" s="199"/>
      <c r="K193" s="199"/>
      <c r="L193" s="199"/>
      <c r="M193" s="199"/>
      <c r="N193" s="199"/>
      <c r="O193" s="199"/>
      <c r="P193" s="199"/>
    </row>
  </sheetData>
  <mergeCells count="122">
    <mergeCell ref="K5:L5"/>
    <mergeCell ref="M5:N5"/>
    <mergeCell ref="O5:P5"/>
    <mergeCell ref="K6:L6"/>
    <mergeCell ref="M6:N6"/>
    <mergeCell ref="O6:P6"/>
    <mergeCell ref="A1:P1"/>
    <mergeCell ref="B3:J3"/>
    <mergeCell ref="K3:L3"/>
    <mergeCell ref="M3:N3"/>
    <mergeCell ref="O3:P3"/>
    <mergeCell ref="K4:L4"/>
    <mergeCell ref="M4:N4"/>
    <mergeCell ref="O4:P4"/>
    <mergeCell ref="K9:L9"/>
    <mergeCell ref="M9:N9"/>
    <mergeCell ref="O9:P9"/>
    <mergeCell ref="K10:L10"/>
    <mergeCell ref="M10:N10"/>
    <mergeCell ref="O10:P10"/>
    <mergeCell ref="K7:L7"/>
    <mergeCell ref="M7:N7"/>
    <mergeCell ref="O7:P7"/>
    <mergeCell ref="K8:L8"/>
    <mergeCell ref="M8:N8"/>
    <mergeCell ref="O8:P8"/>
    <mergeCell ref="B13:J13"/>
    <mergeCell ref="K13:L13"/>
    <mergeCell ref="M13:N13"/>
    <mergeCell ref="O13:P13"/>
    <mergeCell ref="K15:L15"/>
    <mergeCell ref="M15:N15"/>
    <mergeCell ref="O15:P15"/>
    <mergeCell ref="K11:L11"/>
    <mergeCell ref="M11:N11"/>
    <mergeCell ref="O11:P11"/>
    <mergeCell ref="K12:L12"/>
    <mergeCell ref="M12:N12"/>
    <mergeCell ref="O12:P12"/>
    <mergeCell ref="B18:J18"/>
    <mergeCell ref="K18:L18"/>
    <mergeCell ref="M18:N18"/>
    <mergeCell ref="O18:P18"/>
    <mergeCell ref="K20:L20"/>
    <mergeCell ref="M20:N20"/>
    <mergeCell ref="O20:P20"/>
    <mergeCell ref="K16:L16"/>
    <mergeCell ref="M16:N16"/>
    <mergeCell ref="O16:P16"/>
    <mergeCell ref="K17:L17"/>
    <mergeCell ref="M17:N17"/>
    <mergeCell ref="O17:P17"/>
    <mergeCell ref="B23:J23"/>
    <mergeCell ref="K23:L23"/>
    <mergeCell ref="M23:N23"/>
    <mergeCell ref="O23:P23"/>
    <mergeCell ref="B25:J25"/>
    <mergeCell ref="K25:L25"/>
    <mergeCell ref="M25:N25"/>
    <mergeCell ref="O25:P25"/>
    <mergeCell ref="K21:L21"/>
    <mergeCell ref="M21:N21"/>
    <mergeCell ref="O21:P21"/>
    <mergeCell ref="K22:L22"/>
    <mergeCell ref="M22:N22"/>
    <mergeCell ref="O22:P22"/>
    <mergeCell ref="B29:J29"/>
    <mergeCell ref="K29:L29"/>
    <mergeCell ref="M29:N29"/>
    <mergeCell ref="O29:P29"/>
    <mergeCell ref="K26:L26"/>
    <mergeCell ref="M26:N26"/>
    <mergeCell ref="O26:P26"/>
    <mergeCell ref="K27:L27"/>
    <mergeCell ref="M27:N27"/>
    <mergeCell ref="O27:P27"/>
    <mergeCell ref="K31:L31"/>
    <mergeCell ref="M31:N31"/>
    <mergeCell ref="O31:P31"/>
    <mergeCell ref="K32:L32"/>
    <mergeCell ref="M32:N32"/>
    <mergeCell ref="O32:P32"/>
    <mergeCell ref="K28:L28"/>
    <mergeCell ref="M28:N28"/>
    <mergeCell ref="O28:P28"/>
    <mergeCell ref="K35:L35"/>
    <mergeCell ref="M35:N35"/>
    <mergeCell ref="O35:P35"/>
    <mergeCell ref="K36:L36"/>
    <mergeCell ref="M36:N36"/>
    <mergeCell ref="O36:P36"/>
    <mergeCell ref="B33:J33"/>
    <mergeCell ref="K33:L33"/>
    <mergeCell ref="M33:N33"/>
    <mergeCell ref="O33:P33"/>
    <mergeCell ref="K34:L34"/>
    <mergeCell ref="M34:N34"/>
    <mergeCell ref="O34:P34"/>
    <mergeCell ref="K41:L41"/>
    <mergeCell ref="M41:N41"/>
    <mergeCell ref="O41:P41"/>
    <mergeCell ref="K42:L42"/>
    <mergeCell ref="M42:N42"/>
    <mergeCell ref="O42:P42"/>
    <mergeCell ref="M37:N37"/>
    <mergeCell ref="O37:P37"/>
    <mergeCell ref="K38:L38"/>
    <mergeCell ref="M38:N38"/>
    <mergeCell ref="O38:P38"/>
    <mergeCell ref="K40:L40"/>
    <mergeCell ref="M40:N40"/>
    <mergeCell ref="O40:P40"/>
    <mergeCell ref="B47:J47"/>
    <mergeCell ref="K47:L47"/>
    <mergeCell ref="M47:N47"/>
    <mergeCell ref="O47:P47"/>
    <mergeCell ref="K44:L44"/>
    <mergeCell ref="M44:N44"/>
    <mergeCell ref="O44:P44"/>
    <mergeCell ref="K45:L45"/>
    <mergeCell ref="M45:N45"/>
    <mergeCell ref="O45:P45"/>
  </mergeCells>
  <pageMargins left="0.7" right="0.7" top="0.75" bottom="0.75" header="0.3" footer="0.3"/>
  <pageSetup paperSize="9" scale="98" fitToHeight="0" orientation="landscape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7</vt:i4>
      </vt:variant>
    </vt:vector>
  </HeadingPairs>
  <TitlesOfParts>
    <vt:vector size="13" baseType="lpstr">
      <vt:lpstr>ปร.6</vt:lpstr>
      <vt:lpstr>ปร5.(ข)</vt:lpstr>
      <vt:lpstr>ปร.5</vt:lpstr>
      <vt:lpstr>ปร.4</vt:lpstr>
      <vt:lpstr>Facter F</vt:lpstr>
      <vt:lpstr>ขั้นตอนในการประมาณราคา</vt:lpstr>
      <vt:lpstr>'Facter F'!Print_Area</vt:lpstr>
      <vt:lpstr>ปร.4!Print_Area</vt:lpstr>
      <vt:lpstr>ปร.5!Print_Area</vt:lpstr>
      <vt:lpstr>ปร.6!Print_Area</vt:lpstr>
      <vt:lpstr>'ปร5.(ข)'!Print_Area</vt:lpstr>
      <vt:lpstr>ขั้นตอนในการประมาณราคา!Print_Titles</vt:lpstr>
      <vt:lpstr>ปร.4!Print_Titles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zinecve025@hotmail.com</dc:creator>
  <cp:lastModifiedBy>นันทพร คุ้มสอน</cp:lastModifiedBy>
  <cp:lastPrinted>2024-07-10T02:21:38Z</cp:lastPrinted>
  <dcterms:created xsi:type="dcterms:W3CDTF">2024-04-19T03:44:49Z</dcterms:created>
  <dcterms:modified xsi:type="dcterms:W3CDTF">2024-07-16T01:39:47Z</dcterms:modified>
</cp:coreProperties>
</file>