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1 จัดซื้อจัดจ้าง พรบ. 2560\จัดซื้อ ปี 2567\ถท\11570 จ้างปรับปรุงหลังคา\"/>
    </mc:Choice>
  </mc:AlternateContent>
  <xr:revisionPtr revIDLastSave="0" documentId="8_{A7528A13-C782-4059-9152-16C710A46E87}" xr6:coauthVersionLast="47" xr6:coauthVersionMax="47" xr10:uidLastSave="{00000000-0000-0000-0000-000000000000}"/>
  <bookViews>
    <workbookView xWindow="-120" yWindow="-120" windowWidth="29040" windowHeight="15840" tabRatio="666" activeTab="2" xr2:uid="{00000000-000D-0000-FFFF-FFFF00000000}"/>
  </bookViews>
  <sheets>
    <sheet name="ปร.6" sheetId="27" r:id="rId1"/>
    <sheet name="ปร.5(ก)" sheetId="3" r:id="rId2"/>
    <sheet name="ปร.4(ก)" sheetId="24" r:id="rId3"/>
  </sheets>
  <definedNames>
    <definedName name="_xlnm.Print_Area" localSheetId="2">'ปร.4(ก)'!$A$1:$J$23</definedName>
    <definedName name="_xlnm.Print_Area" localSheetId="1">'ปร.5(ก)'!$A$1:$V$28</definedName>
    <definedName name="_xlnm.Print_Titles" localSheetId="2">'ปร.4(ก)'!$8:$9</definedName>
  </definedNames>
  <calcPr calcId="191029"/>
</workbook>
</file>

<file path=xl/calcChain.xml><?xml version="1.0" encoding="utf-8"?>
<calcChain xmlns="http://schemas.openxmlformats.org/spreadsheetml/2006/main">
  <c r="I16" i="24" l="1"/>
  <c r="H15" i="24"/>
  <c r="I15" i="24" s="1"/>
  <c r="H16" i="24"/>
  <c r="H14" i="24"/>
  <c r="A3" i="3"/>
  <c r="A3" i="27" s="1"/>
  <c r="H21" i="24"/>
  <c r="F21" i="24"/>
  <c r="F14" i="24"/>
  <c r="F15" i="24"/>
  <c r="H13" i="24"/>
  <c r="I21" i="24" l="1"/>
  <c r="I14" i="24"/>
  <c r="F13" i="24"/>
  <c r="I13" i="24" s="1"/>
  <c r="H20" i="24" l="1"/>
  <c r="F20" i="24"/>
  <c r="H19" i="24"/>
  <c r="F19" i="24"/>
  <c r="H18" i="24"/>
  <c r="F18" i="24"/>
  <c r="H12" i="24"/>
  <c r="F12" i="24"/>
  <c r="H11" i="24"/>
  <c r="I11" i="24" s="1"/>
  <c r="I20" i="24" l="1"/>
  <c r="I18" i="24"/>
  <c r="I12" i="24"/>
  <c r="I19" i="24"/>
  <c r="F7" i="27"/>
  <c r="I23" i="24" l="1"/>
  <c r="A2" i="27"/>
  <c r="A8" i="3" l="1"/>
  <c r="A4" i="3"/>
  <c r="A2" i="3"/>
  <c r="B22" i="27" l="1"/>
  <c r="B26" i="27"/>
  <c r="N22" i="27"/>
  <c r="K11" i="3" l="1"/>
  <c r="R11" i="3" s="1"/>
  <c r="R19" i="3" s="1"/>
  <c r="R11" i="27" s="1"/>
  <c r="R15" i="27" s="1"/>
  <c r="R16" i="27" s="1"/>
  <c r="F16" i="27" l="1"/>
</calcChain>
</file>

<file path=xl/sharedStrings.xml><?xml version="1.0" encoding="utf-8"?>
<sst xmlns="http://schemas.openxmlformats.org/spreadsheetml/2006/main" count="108" uniqueCount="68">
  <si>
    <t>ชุด</t>
  </si>
  <si>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</si>
  <si>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</si>
  <si>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</si>
  <si>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</si>
  <si>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</si>
  <si>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</si>
  <si>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</si>
  <si>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</si>
  <si>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</si>
  <si>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</si>
  <si>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ค่าวัสดุและค่าแรงงาน
จำนวนเงิน / บาท</t>
  </si>
  <si>
    <t>FACTOR  F</t>
  </si>
  <si>
    <t>รวมค่าก่อสร้าง
เป็นเงิน/บาท</t>
  </si>
  <si>
    <t>เงื่อนไข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</si>
  <si>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</si>
  <si>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</si>
  <si>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</si>
  <si>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</si>
  <si>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</si>
  <si>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รวมค่าก่อสร้างเป็นเงินทั้งสิ้น</t>
  </si>
  <si>
    <t>เฉลี่ยราคาประมาณ</t>
  </si>
  <si>
    <t>ขนาดหรือเนื้อที่อาคาร</t>
  </si>
  <si>
    <t>ตารางเมตร</t>
  </si>
  <si>
    <t>บาท / ตารางเมตร</t>
  </si>
  <si>
    <t>เป็นเงินประมาณ</t>
  </si>
  <si>
    <t xml:space="preserve">□ </t>
  </si>
  <si>
    <r>
      <t>คิดเป็นเงินประมาณ</t>
    </r>
    <r>
      <rPr>
        <sz val="14"/>
        <rFont val="Cordia New"/>
        <family val="2"/>
      </rPr>
      <t/>
    </r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</si>
  <si>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</si>
  <si>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</si>
  <si>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</si>
  <si>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หน้า</t>
  </si>
  <si>
    <t>แบบสรุปค่าก่อสร้าง</t>
  </si>
  <si>
    <t>(ลงชื่อ)</t>
  </si>
  <si>
    <t>ประธานกรรมการ</t>
  </si>
  <si>
    <t>กรรมการ</t>
  </si>
  <si>
    <t xml:space="preserve">แบบ ปร.4 ก  ที่แนบ       มีจำนวน                        </t>
  </si>
  <si>
    <t>รวมราคา</t>
  </si>
  <si>
    <t>ตร.ม.</t>
  </si>
  <si>
    <t xml:space="preserve">สรุปค่าก่อสร้าง  </t>
  </si>
  <si>
    <t xml:space="preserve">คำนวณราคากลางเมื่อวันที่                   </t>
  </si>
  <si>
    <t xml:space="preserve">แบบเลขที่ </t>
  </si>
  <si>
    <t>งานก่อสร้างปรับปรุง</t>
  </si>
  <si>
    <t xml:space="preserve">วันที่ </t>
  </si>
  <si>
    <t>ม.</t>
  </si>
  <si>
    <t>เหมา</t>
  </si>
  <si>
    <t>แบบเลขที่ :</t>
  </si>
  <si>
    <t xml:space="preserve">แบบ ปร.5  ที่แนบ       มีจำนวน                        </t>
  </si>
  <si>
    <t>งานหลังคา</t>
  </si>
  <si>
    <t>งานรื้อถอนหลังคา</t>
  </si>
  <si>
    <t>แผ่นเหล็กรีดลอนเคลือบอะลูซิงค์ เคลือบสี หนารวมไม่น้อยกว่า 0.40 มม.</t>
  </si>
  <si>
    <t xml:space="preserve">ครอบมุมแผ่นเหล็กเคลือบอะลูซิงค์ เคลือบสี หนารวมไม่น้อยกว่า 0.40 มม. กว้างไม่น้อยกว่า 0.60 ม. </t>
  </si>
  <si>
    <t>งานฝ้าเพดาน</t>
  </si>
  <si>
    <t>งานอุปกรณ์ป้องกัน และอุปกรณ์สำหรับขึ้นที่สูง นั่งร้าน และอุปกรณ์สิ้นเปลืองอื่นๆ</t>
  </si>
  <si>
    <t>งานรื้อแผ่นฝ้า ของเดิมออกพร้อมขนทิ้ง</t>
  </si>
  <si>
    <t>งานซ่อมเหล็กโครงหลังคา (เหล็กพร้อมสีกันสนิมในส่วนที่ซ่อมแซม)</t>
  </si>
  <si>
    <t>งานรื้อถอนโคมไฟเดิมออก และติดตั้งกลับสู่ตำแหน่งเดิม</t>
  </si>
  <si>
    <t>สีน้ำอะครีลิค 100% ทาภายใน มอก.2321-2549
- สีรองพื้นปูนใหม่กันด่าง 1 เที่ยว มอก.1123-2555
- สีทับหน้า 2 เที่ยว</t>
  </si>
  <si>
    <t>รื้อขนทิ้งภายนอก</t>
  </si>
  <si>
    <t>กลุ่มงาน/งาน : ฝ่ายถ่ายทอดเทคโนโลยี</t>
  </si>
  <si>
    <t>สถานที่ก่อสร้าง : อาคาร 10  สทน.คลองห้า ฝั่งศูนย์วิจัยธาตุหายาก</t>
  </si>
  <si>
    <t>จ้างปรับปรุงอาคาร 10 สทน.คลองห้า จำนวน 1 โครงการ</t>
  </si>
  <si>
    <t>ฝ้าเพดาน ยิปซั่มบอร์ดหนา 9 มม. รุ่นทนความชื้น โครงคร่าวโลหะชุบสังกะสี</t>
  </si>
  <si>
    <t>นายมงคล ดีศิลป์แพทย์</t>
  </si>
  <si>
    <t>นายนิพนธ์ เงินรี</t>
  </si>
  <si>
    <t>นายธวัช จันทร์ฉาย</t>
  </si>
  <si>
    <t>เครื่องจักรหนัก</t>
  </si>
  <si>
    <r>
      <t xml:space="preserve">ชื่อโครงการ/งานก่อสร้าง </t>
    </r>
    <r>
      <rPr>
        <b/>
        <sz val="14"/>
        <color indexed="8"/>
        <rFont val="TH Sarabun New"/>
        <family val="2"/>
      </rPr>
      <t>:</t>
    </r>
    <r>
      <rPr>
        <b/>
        <sz val="16"/>
        <color indexed="8"/>
        <rFont val="TH Sarabun New"/>
        <family val="2"/>
      </rPr>
      <t xml:space="preserve"> จ้างปรับปรุงหลังคาอาคาร 10 สทน.คลองห้า จำนวน 1 งาน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</si>
</sst>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87" formatCode="\t&quot;฿&quot;#,##0.00_);[Red]\(\t&quot;฿&quot;#,##0.00\)"/>
    <numFmt numFmtId="188" formatCode="_-* #,##0.00_-;\-* #,##0.00_-;_-* &quot;-&quot;_-;_-@_-"/>
    <numFmt numFmtId="189" formatCode="_-* #,##0.0000_-;\-* #,##0.0000_-;_-* &quot;-&quot;_-;_-@_-"/>
    <numFmt numFmtId="190" formatCode="#,###"/>
    <numFmt numFmtId="191" formatCode="#,###&quot;  &quot;"/>
    <numFmt numFmtId="193" formatCode="_-* #,##0_-;\-* #,##0_-;_-* &quot;-&quot;??_-;_-@_-"/>
    <numFmt numFmtId="199" formatCode="\t0.00E+00"/>
    <numFmt numFmtId="200" formatCode="&quot;฿&quot;\t#,##0_);\(&quot;฿&quot;\t#,##0\)"/>
    <numFmt numFmtId="201" formatCode="#,##0.0_);\(#,##0.0\)"/>
    <numFmt numFmtId="202" formatCode="\ว\ว\/\ด\ด\/\ป\ป"/>
    <numFmt numFmtId="203" formatCode="dd\-mmm\-yy_)"/>
    <numFmt numFmtId="204" formatCode="#,##0\ &quot;F&quot;;[Red]\-#,##0\ &quot;F&quot;"/>
    <numFmt numFmtId="205" formatCode="0.0&quot;  &quot;"/>
    <numFmt numFmtId="206" formatCode="&quot;\&quot;#,##0;[Red]&quot;\&quot;\-#,##0"/>
    <numFmt numFmtId="207" formatCode="_ * #,##0_ ;_ * \-#,##0_ ;_ * &quot;-&quot;_ ;_ @_ "/>
    <numFmt numFmtId="208" formatCode="_ * #,##0.00_ ;_ * \-#,##0.00_ ;_ * &quot;-&quot;??_ ;_ @_ "/>
    <numFmt numFmtId="209" formatCode="General_)"/>
    <numFmt numFmtId="213" formatCode="#,###.00&quot;  &quot;"/>
    <numFmt numFmtId="214" formatCode="_-* #,##0.0_-;\-* #,##0.0_-;_-* &quot;-&quot;_-;_-@_-"/>
  </numFmts>
  <fonts count="42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sz val="8"/>
      <name val="TH Sarabun New"/>
      <family val="2"/>
    </font>
    <font>
      <b/>
      <sz val="12"/>
      <name val="TH Sarabun New"/>
      <family val="2"/>
    </font>
    <font>
      <sz val="13"/>
      <name val="TH Sarabun New"/>
      <family val="2"/>
    </font>
    <font>
      <sz val="15.5"/>
      <name val="TH Sarabun New"/>
      <family val="2"/>
    </font>
    <font>
      <vertAlign val="subscript"/>
      <sz val="16"/>
      <name val="TH Sarabun New"/>
      <family val="2"/>
    </font>
    <font>
      <sz val="16"/>
      <name val="TH Sarabun New"/>
      <family val="2"/>
    </font>
    <font>
      <vertAlign val="subscript"/>
      <sz val="14"/>
      <name val="TH Sarabun New"/>
      <family val="2"/>
    </font>
    <font>
      <u/>
      <sz val="14"/>
      <name val="TH Sarabun New"/>
      <family val="2"/>
    </font>
    <font>
      <sz val="8"/>
      <name val="Cordia New"/>
      <family val="2"/>
    </font>
    <font>
      <b/>
      <sz val="14"/>
      <color indexed="8"/>
      <name val="TH Sarabun New"/>
      <family val="2"/>
    </font>
    <font>
      <b/>
      <sz val="14"/>
      <color theme="1"/>
      <name val="TH Sarabun New"/>
      <family val="2"/>
    </font>
    <font>
      <sz val="12"/>
      <color theme="1"/>
      <name val="TH Sarabun New"/>
      <family val="2"/>
    </font>
    <font>
      <b/>
      <sz val="12"/>
      <color theme="1"/>
      <name val="TH Sarabun Ne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0" fontId="3" fillId="0" borderId="0">
      <alignment vertical="center"/>
    </xf>
    <xf numFmtId="209" fontId="4" fillId="0" borderId="0" applyFont="0" applyFill="0" applyBorder="0" applyAlignment="0" applyProtection="0"/>
    <xf numFmtId="206" fontId="5" fillId="0" borderId="0" applyFont="0" applyFill="0" applyBorder="0" applyAlignment="0" applyProtection="0"/>
    <xf numFmtId="208" fontId="6" fillId="0" borderId="0" applyFont="0" applyFill="0" applyBorder="0" applyAlignment="0" applyProtection="0"/>
    <xf numFmtId="207" fontId="6" fillId="0" borderId="0" applyFont="0" applyFill="0" applyBorder="0" applyAlignment="0" applyProtection="0"/>
    <xf numFmtId="4" fontId="7" fillId="0" borderId="0" applyFont="0" applyFill="0" applyBorder="0" applyAlignment="0" applyProtection="0"/>
    <xf numFmtId="200" fontId="8" fillId="0" borderId="0" applyFont="0" applyFill="0" applyBorder="0" applyAlignment="0" applyProtection="0"/>
    <xf numFmtId="199" fontId="8" fillId="0" borderId="0" applyFont="0" applyFill="0" applyBorder="0" applyAlignment="0" applyProtection="0"/>
    <xf numFmtId="207" fontId="6" fillId="0" borderId="0" applyFont="0" applyFill="0" applyBorder="0" applyAlignment="0" applyProtection="0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9" fillId="0" borderId="0"/>
    <xf numFmtId="0" fontId="10" fillId="0" borderId="0"/>
    <xf numFmtId="9" fontId="6" fillId="2" borderId="0"/>
    <xf numFmtId="0" fontId="11" fillId="0" borderId="1" applyNumberFormat="0" applyFont="0" applyBorder="0" applyAlignment="0" applyProtection="0"/>
    <xf numFmtId="0" fontId="12" fillId="3" borderId="2">
      <alignment horizontal="centerContinuous" vertical="top"/>
    </xf>
    <xf numFmtId="0" fontId="6" fillId="0" borderId="0" applyFill="0" applyBorder="0" applyAlignment="0"/>
    <xf numFmtId="201" fontId="7" fillId="0" borderId="0" applyFill="0" applyBorder="0" applyAlignment="0"/>
    <xf numFmtId="0" fontId="13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02" fontId="8" fillId="0" borderId="0" applyFill="0" applyBorder="0" applyAlignment="0"/>
    <xf numFmtId="205" fontId="8" fillId="0" borderId="0" applyFill="0" applyBorder="0" applyAlignment="0"/>
    <xf numFmtId="201" fontId="7" fillId="0" borderId="0" applyFill="0" applyBorder="0" applyAlignment="0"/>
    <xf numFmtId="43" fontId="1" fillId="0" borderId="0" applyFont="0" applyFill="0" applyBorder="0" applyAlignment="0" applyProtection="0"/>
    <xf numFmtId="202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2" fillId="3" borderId="2">
      <alignment horizontal="centerContinuous" vertical="top"/>
    </xf>
    <xf numFmtId="201" fontId="7" fillId="0" borderId="0" applyFont="0" applyFill="0" applyBorder="0" applyAlignment="0" applyProtection="0"/>
    <xf numFmtId="14" fontId="15" fillId="0" borderId="0" applyFill="0" applyBorder="0" applyAlignment="0"/>
    <xf numFmtId="15" fontId="16" fillId="4" borderId="0">
      <alignment horizontal="centerContinuous"/>
    </xf>
    <xf numFmtId="202" fontId="8" fillId="0" borderId="0" applyFill="0" applyBorder="0" applyAlignment="0"/>
    <xf numFmtId="201" fontId="7" fillId="0" borderId="0" applyFill="0" applyBorder="0" applyAlignment="0"/>
    <xf numFmtId="202" fontId="8" fillId="0" borderId="0" applyFill="0" applyBorder="0" applyAlignment="0"/>
    <xf numFmtId="205" fontId="8" fillId="0" borderId="0" applyFill="0" applyBorder="0" applyAlignment="0"/>
    <xf numFmtId="201" fontId="7" fillId="0" borderId="0" applyFill="0" applyBorder="0" applyAlignment="0"/>
    <xf numFmtId="38" fontId="17" fillId="3" borderId="0" applyNumberFormat="0" applyBorder="0" applyAlignment="0" applyProtection="0"/>
    <xf numFmtId="0" fontId="18" fillId="0" borderId="3" applyNumberFormat="0" applyAlignment="0" applyProtection="0">
      <alignment horizontal="left" vertical="center"/>
    </xf>
    <xf numFmtId="0" fontId="18" fillId="0" borderId="4">
      <alignment horizontal="left" vertical="center"/>
    </xf>
    <xf numFmtId="10" fontId="17" fillId="5" borderId="5" applyNumberFormat="0" applyBorder="0" applyAlignment="0" applyProtection="0"/>
    <xf numFmtId="202" fontId="8" fillId="0" borderId="0" applyFill="0" applyBorder="0" applyAlignment="0"/>
    <xf numFmtId="201" fontId="7" fillId="0" borderId="0" applyFill="0" applyBorder="0" applyAlignment="0"/>
    <xf numFmtId="202" fontId="8" fillId="0" borderId="0" applyFill="0" applyBorder="0" applyAlignment="0"/>
    <xf numFmtId="205" fontId="8" fillId="0" borderId="0" applyFill="0" applyBorder="0" applyAlignment="0"/>
    <xf numFmtId="201" fontId="7" fillId="0" borderId="0" applyFill="0" applyBorder="0" applyAlignment="0"/>
    <xf numFmtId="204" fontId="13" fillId="0" borderId="0"/>
    <xf numFmtId="0" fontId="1" fillId="0" borderId="0"/>
    <xf numFmtId="0" fontId="21" fillId="0" borderId="0"/>
    <xf numFmtId="0" fontId="19" fillId="0" borderId="0" applyFont="0" applyFill="0" applyBorder="0" applyAlignment="0" applyProtection="0"/>
    <xf numFmtId="202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0" fontId="6" fillId="0" borderId="0" applyFont="0" applyFill="0" applyBorder="0" applyAlignment="0" applyProtection="0"/>
    <xf numFmtId="202" fontId="8" fillId="0" borderId="0" applyFill="0" applyBorder="0" applyAlignment="0"/>
    <xf numFmtId="201" fontId="7" fillId="0" borderId="0" applyFill="0" applyBorder="0" applyAlignment="0"/>
    <xf numFmtId="202" fontId="8" fillId="0" borderId="0" applyFill="0" applyBorder="0" applyAlignment="0"/>
    <xf numFmtId="205" fontId="8" fillId="0" borderId="0" applyFill="0" applyBorder="0" applyAlignment="0"/>
    <xf numFmtId="201" fontId="7" fillId="0" borderId="0" applyFill="0" applyBorder="0" applyAlignment="0"/>
    <xf numFmtId="0" fontId="20" fillId="2" borderId="0"/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200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0">
    <xf numFmtId="0" fontId="0" fillId="0" borderId="0" xfId="0"/>
    <xf numFmtId="0" fontId="25" fillId="0" borderId="0" xfId="0" applyFont="1"/>
    <xf numFmtId="0" fontId="23" fillId="0" borderId="0" xfId="0" applyFont="1"/>
    <xf numFmtId="0" fontId="24" fillId="0" borderId="0" xfId="0" applyFont="1"/>
    <xf numFmtId="0" fontId="22" fillId="0" borderId="0" xfId="48" applyFont="1"/>
    <xf numFmtId="0" fontId="22" fillId="0" borderId="0" xfId="48" applyFont="1" applyAlignment="1">
      <alignment horizontal="center"/>
    </xf>
    <xf numFmtId="0" fontId="26" fillId="0" borderId="0" xfId="0" applyFont="1"/>
    <xf numFmtId="0" fontId="27" fillId="0" borderId="0" xfId="0" applyFont="1" applyAlignment="1" applyProtection="1">
      <alignment vertical="top"/>
      <protection hidden="1"/>
    </xf>
    <xf numFmtId="0" fontId="23" fillId="0" borderId="0" xfId="0" applyFont="1" applyAlignment="1" applyProtection="1">
      <alignment vertical="top"/>
      <protection hidden="1"/>
    </xf>
    <xf numFmtId="190" fontId="23" fillId="0" borderId="0" xfId="0" applyNumberFormat="1" applyFont="1" applyAlignment="1">
      <alignment vertical="top"/>
    </xf>
    <xf numFmtId="0" fontId="28" fillId="0" borderId="0" xfId="0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right" vertical="top"/>
      <protection hidden="1"/>
    </xf>
    <xf numFmtId="0" fontId="25" fillId="0" borderId="0" xfId="0" applyFont="1" applyAlignment="1">
      <alignment horizontal="center"/>
    </xf>
    <xf numFmtId="0" fontId="22" fillId="0" borderId="0" xfId="0" applyFont="1" applyAlignment="1" applyProtection="1">
      <alignment vertical="top"/>
      <protection hidden="1"/>
    </xf>
    <xf numFmtId="0" fontId="29" fillId="0" borderId="0" xfId="0" applyFont="1"/>
    <xf numFmtId="0" fontId="27" fillId="0" borderId="8" xfId="0" applyFont="1" applyBorder="1" applyAlignment="1" applyProtection="1">
      <alignment horizontal="center" vertical="center"/>
      <protection hidden="1"/>
    </xf>
    <xf numFmtId="41" fontId="23" fillId="0" borderId="9" xfId="0" applyNumberFormat="1" applyFont="1" applyBorder="1" applyProtection="1">
      <protection hidden="1"/>
    </xf>
    <xf numFmtId="41" fontId="23" fillId="0" borderId="19" xfId="0" applyNumberFormat="1" applyFont="1" applyBorder="1" applyProtection="1">
      <protection hidden="1"/>
    </xf>
    <xf numFmtId="0" fontId="23" fillId="0" borderId="14" xfId="0" applyFont="1" applyBorder="1" applyProtection="1">
      <protection hidden="1"/>
    </xf>
    <xf numFmtId="0" fontId="23" fillId="0" borderId="1" xfId="0" applyFont="1" applyBorder="1" applyProtection="1">
      <protection hidden="1"/>
    </xf>
    <xf numFmtId="188" fontId="23" fillId="0" borderId="1" xfId="0" applyNumberFormat="1" applyFont="1" applyBorder="1" applyProtection="1">
      <protection hidden="1"/>
    </xf>
    <xf numFmtId="189" fontId="23" fillId="0" borderId="1" xfId="0" applyNumberFormat="1" applyFont="1" applyBorder="1" applyProtection="1">
      <protection hidden="1"/>
    </xf>
    <xf numFmtId="189" fontId="23" fillId="0" borderId="22" xfId="0" applyNumberFormat="1" applyFont="1" applyBorder="1"/>
    <xf numFmtId="0" fontId="23" fillId="0" borderId="25" xfId="0" applyFont="1" applyBorder="1" applyAlignment="1">
      <alignment vertical="top"/>
    </xf>
    <xf numFmtId="0" fontId="23" fillId="0" borderId="13" xfId="0" applyFont="1" applyBorder="1" applyAlignment="1">
      <alignment vertical="top"/>
    </xf>
    <xf numFmtId="41" fontId="23" fillId="0" borderId="13" xfId="0" applyNumberFormat="1" applyFont="1" applyBorder="1"/>
    <xf numFmtId="41" fontId="23" fillId="0" borderId="7" xfId="0" applyNumberFormat="1" applyFont="1" applyBorder="1"/>
    <xf numFmtId="189" fontId="23" fillId="0" borderId="13" xfId="0" applyNumberFormat="1" applyFont="1" applyBorder="1"/>
    <xf numFmtId="191" fontId="23" fillId="0" borderId="14" xfId="0" applyNumberFormat="1" applyFont="1" applyBorder="1"/>
    <xf numFmtId="191" fontId="23" fillId="0" borderId="1" xfId="0" applyNumberFormat="1" applyFont="1" applyBorder="1"/>
    <xf numFmtId="191" fontId="23" fillId="0" borderId="15" xfId="0" applyNumberFormat="1" applyFont="1" applyBorder="1"/>
    <xf numFmtId="0" fontId="23" fillId="0" borderId="26" xfId="0" applyFont="1" applyBorder="1" applyAlignment="1">
      <alignment vertical="top"/>
    </xf>
    <xf numFmtId="0" fontId="23" fillId="0" borderId="12" xfId="0" applyFont="1" applyBorder="1" applyAlignment="1">
      <alignment vertical="top"/>
    </xf>
    <xf numFmtId="41" fontId="23" fillId="0" borderId="12" xfId="0" applyNumberFormat="1" applyFont="1" applyBorder="1"/>
    <xf numFmtId="189" fontId="23" fillId="0" borderId="12" xfId="0" applyNumberFormat="1" applyFont="1" applyBorder="1"/>
    <xf numFmtId="189" fontId="23" fillId="0" borderId="23" xfId="0" applyNumberFormat="1" applyFont="1" applyBorder="1"/>
    <xf numFmtId="0" fontId="23" fillId="0" borderId="10" xfId="0" applyFont="1" applyBorder="1" applyAlignment="1" applyProtection="1">
      <alignment horizontal="center"/>
      <protection hidden="1"/>
    </xf>
    <xf numFmtId="0" fontId="23" fillId="0" borderId="6" xfId="0" applyFont="1" applyBorder="1"/>
    <xf numFmtId="0" fontId="31" fillId="0" borderId="11" xfId="0" applyFont="1" applyBorder="1" applyAlignment="1" applyProtection="1">
      <alignment horizontal="right" vertical="top"/>
      <protection hidden="1"/>
    </xf>
    <xf numFmtId="0" fontId="31" fillId="0" borderId="12" xfId="0" applyFont="1" applyBorder="1" applyAlignment="1" applyProtection="1">
      <alignment horizontal="right" vertical="top"/>
      <protection hidden="1"/>
    </xf>
    <xf numFmtId="0" fontId="23" fillId="0" borderId="0" xfId="0" applyFont="1" applyAlignment="1">
      <alignment vertical="top"/>
    </xf>
    <xf numFmtId="0" fontId="32" fillId="0" borderId="0" xfId="0" applyFont="1" applyAlignment="1" applyProtection="1">
      <alignment vertical="top"/>
      <protection hidden="1"/>
    </xf>
    <xf numFmtId="0" fontId="33" fillId="0" borderId="0" xfId="0" applyFont="1" applyAlignment="1" applyProtection="1">
      <alignment vertical="top"/>
      <protection hidden="1"/>
    </xf>
    <xf numFmtId="0" fontId="34" fillId="0" borderId="0" xfId="0" applyFont="1" applyAlignment="1" applyProtection="1">
      <alignment vertical="top"/>
      <protection hidden="1"/>
    </xf>
    <xf numFmtId="0" fontId="31" fillId="0" borderId="0" xfId="0" applyFont="1" applyAlignment="1">
      <alignment vertical="top"/>
    </xf>
    <xf numFmtId="0" fontId="23" fillId="0" borderId="28" xfId="0" applyFont="1" applyBorder="1" applyAlignment="1">
      <alignment vertical="top"/>
    </xf>
    <xf numFmtId="0" fontId="23" fillId="0" borderId="28" xfId="0" applyFont="1" applyBorder="1" applyAlignment="1" applyProtection="1">
      <alignment vertical="top"/>
      <protection hidden="1"/>
    </xf>
    <xf numFmtId="0" fontId="33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top"/>
    </xf>
    <xf numFmtId="0" fontId="34" fillId="0" borderId="0" xfId="0" applyFont="1"/>
    <xf numFmtId="0" fontId="23" fillId="0" borderId="0" xfId="0" applyFont="1" applyAlignment="1">
      <alignment horizontal="center" vertical="top"/>
    </xf>
    <xf numFmtId="0" fontId="35" fillId="0" borderId="0" xfId="0" applyFont="1" applyAlignment="1">
      <alignment vertical="top"/>
    </xf>
    <xf numFmtId="0" fontId="35" fillId="0" borderId="0" xfId="0" applyFont="1" applyAlignment="1">
      <alignment horizontal="center" vertical="top"/>
    </xf>
    <xf numFmtId="0" fontId="35" fillId="0" borderId="0" xfId="0" applyFont="1" applyAlignment="1" applyProtection="1">
      <alignment vertical="top"/>
      <protection hidden="1"/>
    </xf>
    <xf numFmtId="0" fontId="34" fillId="0" borderId="0" xfId="0" applyFont="1" applyAlignment="1">
      <alignment vertical="top"/>
    </xf>
    <xf numFmtId="0" fontId="23" fillId="0" borderId="0" xfId="0" applyFont="1" applyAlignment="1" applyProtection="1">
      <alignment vertical="top"/>
      <protection locked="0"/>
    </xf>
    <xf numFmtId="15" fontId="23" fillId="0" borderId="0" xfId="0" quotePrefix="1" applyNumberFormat="1" applyFont="1" applyAlignment="1" applyProtection="1">
      <alignment vertical="top"/>
      <protection hidden="1"/>
    </xf>
    <xf numFmtId="0" fontId="23" fillId="0" borderId="7" xfId="0" applyFont="1" applyBorder="1"/>
    <xf numFmtId="0" fontId="23" fillId="0" borderId="5" xfId="0" applyFont="1" applyBorder="1" applyAlignment="1" applyProtection="1">
      <alignment horizontal="center"/>
      <protection hidden="1"/>
    </xf>
    <xf numFmtId="0" fontId="31" fillId="0" borderId="1" xfId="0" applyFont="1" applyBorder="1" applyAlignment="1" applyProtection="1">
      <alignment horizontal="right" vertical="top"/>
      <protection hidden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top"/>
    </xf>
    <xf numFmtId="0" fontId="23" fillId="0" borderId="31" xfId="0" applyFont="1" applyBorder="1" applyAlignment="1">
      <alignment horizontal="center" vertical="top"/>
    </xf>
    <xf numFmtId="0" fontId="25" fillId="0" borderId="32" xfId="0" applyFont="1" applyBorder="1" applyAlignment="1">
      <alignment horizontal="right"/>
    </xf>
    <xf numFmtId="0" fontId="22" fillId="0" borderId="0" xfId="0" applyFont="1" applyAlignment="1">
      <alignment horizontal="center"/>
    </xf>
    <xf numFmtId="213" fontId="23" fillId="0" borderId="24" xfId="0" applyNumberFormat="1" applyFont="1" applyBorder="1" applyProtection="1">
      <protection hidden="1"/>
    </xf>
    <xf numFmtId="213" fontId="23" fillId="0" borderId="20" xfId="0" applyNumberFormat="1" applyFont="1" applyBorder="1" applyProtection="1">
      <protection hidden="1"/>
    </xf>
    <xf numFmtId="213" fontId="23" fillId="0" borderId="21" xfId="0" applyNumberFormat="1" applyFont="1" applyBorder="1" applyProtection="1">
      <protection hidden="1"/>
    </xf>
    <xf numFmtId="0" fontId="23" fillId="0" borderId="9" xfId="0" applyFont="1" applyBorder="1"/>
    <xf numFmtId="0" fontId="27" fillId="0" borderId="24" xfId="0" applyFont="1" applyBorder="1" applyAlignment="1" applyProtection="1">
      <alignment horizontal="center"/>
      <protection hidden="1"/>
    </xf>
    <xf numFmtId="0" fontId="27" fillId="0" borderId="20" xfId="0" applyFont="1" applyBorder="1" applyAlignment="1" applyProtection="1">
      <alignment horizontal="center"/>
      <protection hidden="1"/>
    </xf>
    <xf numFmtId="0" fontId="27" fillId="0" borderId="21" xfId="0" applyFont="1" applyBorder="1" applyAlignment="1" applyProtection="1">
      <alignment horizontal="center"/>
      <protection hidden="1"/>
    </xf>
    <xf numFmtId="0" fontId="24" fillId="0" borderId="0" xfId="0" applyFont="1" applyAlignment="1">
      <alignment horizontal="left" vertical="top" wrapText="1"/>
    </xf>
    <xf numFmtId="213" fontId="23" fillId="0" borderId="25" xfId="0" applyNumberFormat="1" applyFont="1" applyBorder="1" applyProtection="1">
      <protection hidden="1"/>
    </xf>
    <xf numFmtId="213" fontId="23" fillId="0" borderId="13" xfId="0" applyNumberFormat="1" applyFont="1" applyBorder="1" applyProtection="1">
      <protection hidden="1"/>
    </xf>
    <xf numFmtId="213" fontId="23" fillId="0" borderId="22" xfId="0" applyNumberFormat="1" applyFont="1" applyBorder="1" applyProtection="1">
      <protection hidden="1"/>
    </xf>
    <xf numFmtId="0" fontId="23" fillId="0" borderId="7" xfId="0" applyFont="1" applyBorder="1"/>
    <xf numFmtId="0" fontId="27" fillId="0" borderId="8" xfId="0" applyFont="1" applyBorder="1" applyAlignment="1" applyProtection="1">
      <alignment horizontal="center" wrapText="1"/>
      <protection hidden="1"/>
    </xf>
    <xf numFmtId="0" fontId="27" fillId="0" borderId="8" xfId="0" applyFont="1" applyBorder="1" applyAlignment="1" applyProtection="1">
      <alignment horizontal="center"/>
      <protection hidden="1"/>
    </xf>
    <xf numFmtId="0" fontId="27" fillId="0" borderId="8" xfId="0" applyFont="1" applyBorder="1" applyAlignment="1" applyProtection="1">
      <alignment horizontal="center" vertical="center"/>
      <protection hidden="1"/>
    </xf>
    <xf numFmtId="0" fontId="23" fillId="0" borderId="33" xfId="0" applyFont="1" applyBorder="1" applyAlignment="1" applyProtection="1">
      <alignment horizontal="left" vertical="top" indent="2"/>
      <protection hidden="1"/>
    </xf>
    <xf numFmtId="0" fontId="23" fillId="0" borderId="11" xfId="0" applyFont="1" applyBorder="1" applyAlignment="1" applyProtection="1">
      <alignment horizontal="left" vertical="top" indent="2"/>
      <protection hidden="1"/>
    </xf>
    <xf numFmtId="0" fontId="23" fillId="0" borderId="34" xfId="0" applyFont="1" applyBorder="1" applyAlignment="1" applyProtection="1">
      <alignment horizontal="left" vertical="top" indent="2"/>
      <protection hidden="1"/>
    </xf>
    <xf numFmtId="188" fontId="23" fillId="0" borderId="35" xfId="0" applyNumberFormat="1" applyFont="1" applyBorder="1" applyAlignment="1" applyProtection="1">
      <alignment horizontal="center"/>
      <protection hidden="1"/>
    </xf>
    <xf numFmtId="188" fontId="23" fillId="0" borderId="32" xfId="0" applyNumberFormat="1" applyFont="1" applyBorder="1" applyAlignment="1" applyProtection="1">
      <alignment horizontal="center"/>
      <protection hidden="1"/>
    </xf>
    <xf numFmtId="188" fontId="23" fillId="0" borderId="36" xfId="0" applyNumberFormat="1" applyFont="1" applyBorder="1" applyAlignment="1" applyProtection="1">
      <alignment horizontal="center"/>
      <protection hidden="1"/>
    </xf>
    <xf numFmtId="0" fontId="23" fillId="0" borderId="11" xfId="0" applyFont="1" applyBorder="1"/>
    <xf numFmtId="0" fontId="23" fillId="0" borderId="34" xfId="0" applyFont="1" applyBorder="1"/>
    <xf numFmtId="0" fontId="27" fillId="0" borderId="16" xfId="0" applyFont="1" applyBorder="1" applyAlignment="1" applyProtection="1">
      <alignment horizontal="center" vertical="center"/>
      <protection hidden="1"/>
    </xf>
    <xf numFmtId="0" fontId="27" fillId="0" borderId="17" xfId="0" applyFont="1" applyBorder="1" applyAlignment="1" applyProtection="1">
      <alignment horizontal="center" vertical="center"/>
      <protection hidden="1"/>
    </xf>
    <xf numFmtId="0" fontId="27" fillId="0" borderId="18" xfId="0" applyFont="1" applyBorder="1" applyAlignment="1" applyProtection="1">
      <alignment horizontal="center" vertical="center"/>
      <protection hidden="1"/>
    </xf>
    <xf numFmtId="0" fontId="23" fillId="0" borderId="12" xfId="0" applyFont="1" applyBorder="1" applyAlignment="1" applyProtection="1">
      <alignment horizontal="left" vertical="top" indent="2"/>
      <protection hidden="1"/>
    </xf>
    <xf numFmtId="193" fontId="23" fillId="0" borderId="12" xfId="25" applyNumberFormat="1" applyFont="1" applyBorder="1" applyAlignment="1" applyProtection="1">
      <alignment horizontal="center" vertical="top"/>
      <protection hidden="1"/>
    </xf>
    <xf numFmtId="0" fontId="23" fillId="0" borderId="12" xfId="0" applyFont="1" applyBorder="1" applyAlignment="1" applyProtection="1">
      <alignment vertical="top"/>
      <protection hidden="1"/>
    </xf>
    <xf numFmtId="0" fontId="23" fillId="0" borderId="12" xfId="0" applyFont="1" applyBorder="1" applyAlignment="1">
      <alignment horizontal="center"/>
    </xf>
    <xf numFmtId="213" fontId="23" fillId="0" borderId="14" xfId="0" applyNumberFormat="1" applyFont="1" applyBorder="1" applyProtection="1">
      <protection hidden="1"/>
    </xf>
    <xf numFmtId="213" fontId="23" fillId="0" borderId="1" xfId="0" applyNumberFormat="1" applyFont="1" applyBorder="1" applyProtection="1">
      <protection hidden="1"/>
    </xf>
    <xf numFmtId="213" fontId="23" fillId="0" borderId="15" xfId="0" applyNumberFormat="1" applyFont="1" applyBorder="1" applyProtection="1">
      <protection hidden="1"/>
    </xf>
    <xf numFmtId="191" fontId="23" fillId="0" borderId="26" xfId="0" applyNumberFormat="1" applyFont="1" applyBorder="1"/>
    <xf numFmtId="191" fontId="23" fillId="0" borderId="12" xfId="0" applyNumberFormat="1" applyFont="1" applyBorder="1"/>
    <xf numFmtId="191" fontId="23" fillId="0" borderId="23" xfId="0" applyNumberFormat="1" applyFont="1" applyBorder="1"/>
    <xf numFmtId="0" fontId="23" fillId="0" borderId="26" xfId="0" applyFont="1" applyBorder="1" applyAlignment="1" applyProtection="1">
      <alignment horizontal="left" indent="2"/>
      <protection hidden="1"/>
    </xf>
    <xf numFmtId="0" fontId="23" fillId="0" borderId="12" xfId="0" applyFont="1" applyBorder="1" applyAlignment="1" applyProtection="1">
      <alignment horizontal="left" indent="2"/>
      <protection hidden="1"/>
    </xf>
    <xf numFmtId="0" fontId="30" fillId="0" borderId="12" xfId="0" applyFont="1" applyBorder="1" applyAlignment="1" applyProtection="1">
      <alignment horizontal="center"/>
      <protection hidden="1"/>
    </xf>
    <xf numFmtId="0" fontId="30" fillId="0" borderId="23" xfId="0" applyFont="1" applyBorder="1" applyAlignment="1" applyProtection="1">
      <alignment horizontal="center"/>
      <protection hidden="1"/>
    </xf>
    <xf numFmtId="188" fontId="27" fillId="0" borderId="2" xfId="0" applyNumberFormat="1" applyFont="1" applyBorder="1" applyAlignment="1" applyProtection="1">
      <alignment horizontal="center"/>
      <protection hidden="1"/>
    </xf>
    <xf numFmtId="188" fontId="27" fillId="0" borderId="4" xfId="0" applyNumberFormat="1" applyFont="1" applyBorder="1" applyAlignment="1" applyProtection="1">
      <alignment horizontal="center"/>
      <protection hidden="1"/>
    </xf>
    <xf numFmtId="188" fontId="27" fillId="0" borderId="37" xfId="0" applyNumberFormat="1" applyFont="1" applyBorder="1" applyAlignment="1" applyProtection="1">
      <alignment horizontal="center"/>
      <protection hidden="1"/>
    </xf>
    <xf numFmtId="0" fontId="23" fillId="0" borderId="26" xfId="0" applyFont="1" applyBorder="1" applyAlignment="1" applyProtection="1">
      <alignment horizontal="left" vertical="top" indent="1"/>
      <protection hidden="1"/>
    </xf>
    <xf numFmtId="0" fontId="23" fillId="0" borderId="23" xfId="0" applyFont="1" applyBorder="1" applyAlignment="1" applyProtection="1">
      <alignment horizontal="left" vertical="top" indent="1"/>
      <protection hidden="1"/>
    </xf>
    <xf numFmtId="0" fontId="23" fillId="0" borderId="1" xfId="0" applyFont="1" applyBorder="1" applyAlignment="1" applyProtection="1">
      <alignment horizontal="left" vertical="top" indent="2"/>
      <protection hidden="1"/>
    </xf>
    <xf numFmtId="193" fontId="23" fillId="0" borderId="1" xfId="25" applyNumberFormat="1" applyFont="1" applyBorder="1" applyAlignment="1" applyProtection="1">
      <alignment horizontal="center" vertical="top"/>
      <protection locked="0"/>
    </xf>
    <xf numFmtId="0" fontId="23" fillId="0" borderId="1" xfId="0" applyFont="1" applyBorder="1" applyAlignment="1" applyProtection="1">
      <alignment vertical="top"/>
      <protection hidden="1"/>
    </xf>
    <xf numFmtId="0" fontId="23" fillId="0" borderId="1" xfId="0" applyFont="1" applyBorder="1" applyAlignment="1">
      <alignment horizontal="center"/>
    </xf>
    <xf numFmtId="188" fontId="23" fillId="0" borderId="13" xfId="0" applyNumberFormat="1" applyFont="1" applyBorder="1" applyAlignment="1" applyProtection="1">
      <alignment horizontal="center"/>
      <protection hidden="1"/>
    </xf>
    <xf numFmtId="0" fontId="23" fillId="0" borderId="4" xfId="0" applyFont="1" applyBorder="1"/>
    <xf numFmtId="0" fontId="23" fillId="0" borderId="37" xfId="0" applyFont="1" applyBorder="1"/>
    <xf numFmtId="0" fontId="23" fillId="0" borderId="9" xfId="0" applyFont="1" applyBorder="1" applyAlignment="1" applyProtection="1">
      <alignment horizontal="left" indent="1"/>
      <protection hidden="1"/>
    </xf>
    <xf numFmtId="0" fontId="23" fillId="0" borderId="19" xfId="0" applyFont="1" applyBorder="1" applyAlignment="1" applyProtection="1">
      <alignment horizontal="left" vertical="center" indent="2"/>
      <protection hidden="1"/>
    </xf>
    <xf numFmtId="0" fontId="23" fillId="0" borderId="14" xfId="0" applyFont="1" applyBorder="1" applyAlignment="1" applyProtection="1">
      <alignment horizontal="left" vertical="center" indent="2"/>
      <protection hidden="1"/>
    </xf>
    <xf numFmtId="10" fontId="23" fillId="0" borderId="22" xfId="0" applyNumberFormat="1" applyFont="1" applyBorder="1" applyAlignment="1" applyProtection="1">
      <alignment horizontal="center" vertical="top"/>
      <protection locked="0"/>
    </xf>
    <xf numFmtId="10" fontId="23" fillId="0" borderId="7" xfId="0" applyNumberFormat="1" applyFont="1" applyBorder="1" applyAlignment="1" applyProtection="1">
      <alignment horizontal="center" vertical="top"/>
      <protection locked="0"/>
    </xf>
    <xf numFmtId="0" fontId="23" fillId="0" borderId="7" xfId="0" applyFont="1" applyBorder="1" applyAlignment="1">
      <alignment horizontal="left" vertical="top" indent="1"/>
    </xf>
    <xf numFmtId="0" fontId="36" fillId="0" borderId="2" xfId="0" applyFont="1" applyBorder="1" applyAlignment="1" applyProtection="1">
      <alignment horizontal="center" vertical="top"/>
      <protection hidden="1"/>
    </xf>
    <xf numFmtId="0" fontId="23" fillId="0" borderId="4" xfId="0" applyFont="1" applyBorder="1" applyAlignment="1" applyProtection="1">
      <alignment horizontal="center" vertical="top"/>
      <protection hidden="1"/>
    </xf>
    <xf numFmtId="0" fontId="23" fillId="0" borderId="37" xfId="0" applyFont="1" applyBorder="1" applyAlignment="1" applyProtection="1">
      <alignment horizontal="center" vertical="top"/>
      <protection hidden="1"/>
    </xf>
    <xf numFmtId="0" fontId="23" fillId="0" borderId="30" xfId="0" applyFont="1" applyBorder="1" applyAlignment="1">
      <alignment horizontal="left" vertical="top" indent="1"/>
    </xf>
    <xf numFmtId="0" fontId="23" fillId="0" borderId="7" xfId="0" applyFont="1" applyBorder="1" applyAlignment="1" applyProtection="1">
      <alignment horizontal="left" vertical="center" indent="2"/>
      <protection hidden="1"/>
    </xf>
    <xf numFmtId="0" fontId="23" fillId="0" borderId="25" xfId="0" applyFont="1" applyBorder="1" applyAlignment="1" applyProtection="1">
      <alignment horizontal="left" vertical="center" indent="2"/>
      <protection hidden="1"/>
    </xf>
    <xf numFmtId="0" fontId="23" fillId="0" borderId="2" xfId="0" applyFont="1" applyBorder="1" applyAlignment="1" applyProtection="1">
      <alignment horizontal="left" vertical="top" indent="2"/>
      <protection hidden="1"/>
    </xf>
    <xf numFmtId="0" fontId="23" fillId="0" borderId="4" xfId="0" applyFont="1" applyBorder="1" applyAlignment="1" applyProtection="1">
      <alignment horizontal="left" vertical="top" indent="2"/>
      <protection hidden="1"/>
    </xf>
    <xf numFmtId="0" fontId="23" fillId="0" borderId="37" xfId="0" applyFont="1" applyBorder="1" applyAlignment="1" applyProtection="1">
      <alignment horizontal="left" vertical="top" indent="2"/>
      <protection hidden="1"/>
    </xf>
    <xf numFmtId="0" fontId="23" fillId="0" borderId="6" xfId="0" applyFont="1" applyBorder="1" applyAlignment="1" applyProtection="1">
      <alignment horizontal="left" vertical="center" indent="2"/>
      <protection hidden="1"/>
    </xf>
    <xf numFmtId="0" fontId="23" fillId="0" borderId="35" xfId="0" applyFont="1" applyBorder="1" applyAlignment="1" applyProtection="1">
      <alignment horizontal="left" vertical="center" indent="2"/>
      <protection hidden="1"/>
    </xf>
    <xf numFmtId="10" fontId="23" fillId="0" borderId="36" xfId="0" applyNumberFormat="1" applyFont="1" applyBorder="1" applyAlignment="1" applyProtection="1">
      <alignment horizontal="center" vertical="top"/>
      <protection locked="0"/>
    </xf>
    <xf numFmtId="10" fontId="23" fillId="0" borderId="6" xfId="0" applyNumberFormat="1" applyFont="1" applyBorder="1" applyAlignment="1" applyProtection="1">
      <alignment horizontal="center" vertical="top"/>
      <protection locked="0"/>
    </xf>
    <xf numFmtId="41" fontId="23" fillId="0" borderId="7" xfId="0" applyNumberFormat="1" applyFont="1" applyBorder="1" applyAlignment="1">
      <alignment horizontal="center"/>
    </xf>
    <xf numFmtId="189" fontId="23" fillId="0" borderId="7" xfId="0" applyNumberFormat="1" applyFont="1" applyBorder="1" applyAlignment="1">
      <alignment horizontal="center"/>
    </xf>
    <xf numFmtId="189" fontId="23" fillId="0" borderId="6" xfId="0" applyNumberFormat="1" applyFont="1" applyBorder="1" applyAlignment="1">
      <alignment horizontal="center"/>
    </xf>
    <xf numFmtId="191" fontId="23" fillId="0" borderId="25" xfId="0" applyNumberFormat="1" applyFont="1" applyBorder="1"/>
    <xf numFmtId="191" fontId="23" fillId="0" borderId="13" xfId="0" applyNumberFormat="1" applyFont="1" applyBorder="1"/>
    <xf numFmtId="191" fontId="23" fillId="0" borderId="22" xfId="0" applyNumberFormat="1" applyFont="1" applyBorder="1"/>
    <xf numFmtId="0" fontId="23" fillId="0" borderId="6" xfId="0" applyFont="1" applyBorder="1"/>
    <xf numFmtId="41" fontId="23" fillId="0" borderId="6" xfId="0" applyNumberFormat="1" applyFont="1" applyBorder="1" applyAlignment="1">
      <alignment horizontal="center"/>
    </xf>
    <xf numFmtId="189" fontId="23" fillId="6" borderId="9" xfId="0" applyNumberFormat="1" applyFont="1" applyFill="1" applyBorder="1" applyAlignment="1" applyProtection="1">
      <alignment horizontal="center"/>
      <protection hidden="1"/>
    </xf>
    <xf numFmtId="191" fontId="23" fillId="0" borderId="14" xfId="0" applyNumberFormat="1" applyFont="1" applyBorder="1"/>
    <xf numFmtId="191" fontId="23" fillId="0" borderId="1" xfId="0" applyNumberFormat="1" applyFont="1" applyBorder="1"/>
    <xf numFmtId="191" fontId="23" fillId="0" borderId="15" xfId="0" applyNumberFormat="1" applyFont="1" applyBorder="1"/>
    <xf numFmtId="188" fontId="23" fillId="0" borderId="9" xfId="0" applyNumberFormat="1" applyFont="1" applyBorder="1" applyAlignment="1" applyProtection="1">
      <alignment horizontal="center"/>
      <protection hidden="1"/>
    </xf>
    <xf numFmtId="0" fontId="22" fillId="0" borderId="32" xfId="0" applyFont="1" applyBorder="1" applyAlignment="1">
      <alignment horizontal="center"/>
    </xf>
    <xf numFmtId="0" fontId="27" fillId="0" borderId="8" xfId="0" applyFont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2" fillId="0" borderId="0" xfId="48" applyFont="1" applyAlignment="1">
      <alignment horizontal="left"/>
    </xf>
    <xf numFmtId="43" fontId="25" fillId="0" borderId="0" xfId="25" applyFont="1" applyBorder="1" applyAlignment="1">
      <alignment horizontal="left"/>
    </xf>
    <xf numFmtId="43" fontId="26" fillId="0" borderId="0" xfId="25" applyFont="1" applyAlignment="1">
      <alignment horizontal="left"/>
    </xf>
    <xf numFmtId="0" fontId="26" fillId="0" borderId="0" xfId="0" applyFont="1" applyAlignment="1">
      <alignment horizontal="left"/>
    </xf>
    <xf numFmtId="43" fontId="25" fillId="0" borderId="0" xfId="25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45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7" fillId="0" borderId="43" xfId="0" applyFont="1" applyBorder="1" applyAlignment="1" applyProtection="1">
      <alignment horizontal="left" vertical="center"/>
      <protection hidden="1"/>
    </xf>
    <xf numFmtId="49" fontId="27" fillId="0" borderId="42" xfId="0" applyNumberFormat="1" applyFont="1" applyBorder="1" applyAlignment="1" applyProtection="1">
      <alignment horizontal="left" vertical="center"/>
      <protection hidden="1"/>
    </xf>
    <xf numFmtId="41" fontId="27" fillId="0" borderId="42" xfId="0" applyNumberFormat="1" applyFont="1" applyBorder="1" applyAlignment="1" applyProtection="1">
      <alignment horizontal="left" vertical="center"/>
      <protection hidden="1"/>
    </xf>
    <xf numFmtId="0" fontId="27" fillId="0" borderId="42" xfId="0" applyFont="1" applyBorder="1" applyAlignment="1" applyProtection="1">
      <alignment horizontal="left" vertical="center"/>
      <protection hidden="1"/>
    </xf>
    <xf numFmtId="0" fontId="27" fillId="0" borderId="38" xfId="0" applyFont="1" applyBorder="1" applyAlignment="1" applyProtection="1">
      <alignment horizontal="center" vertical="top"/>
      <protection hidden="1"/>
    </xf>
    <xf numFmtId="0" fontId="27" fillId="0" borderId="39" xfId="0" applyFont="1" applyBorder="1" applyAlignment="1" applyProtection="1">
      <alignment horizontal="center" vertical="top"/>
      <protection hidden="1"/>
    </xf>
    <xf numFmtId="0" fontId="27" fillId="0" borderId="42" xfId="0" applyFont="1" applyBorder="1" applyAlignment="1" applyProtection="1">
      <alignment horizontal="left" vertical="center" wrapText="1"/>
      <protection hidden="1"/>
    </xf>
    <xf numFmtId="0" fontId="27" fillId="0" borderId="40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left" vertical="center"/>
      <protection hidden="1"/>
    </xf>
    <xf numFmtId="0" fontId="27" fillId="0" borderId="44" xfId="0" applyFont="1" applyBorder="1" applyAlignment="1" applyProtection="1">
      <alignment horizontal="left" vertical="center"/>
      <protection hidden="1"/>
    </xf>
    <xf numFmtId="49" fontId="27" fillId="0" borderId="6" xfId="0" applyNumberFormat="1" applyFont="1" applyBorder="1" applyAlignment="1" applyProtection="1">
      <alignment horizontal="left" vertical="center"/>
      <protection hidden="1"/>
    </xf>
    <xf numFmtId="41" fontId="27" fillId="0" borderId="6" xfId="0" applyNumberFormat="1" applyFont="1" applyBorder="1" applyAlignment="1" applyProtection="1">
      <alignment horizontal="left" vertical="center"/>
      <protection hidden="1"/>
    </xf>
    <xf numFmtId="0" fontId="27" fillId="0" borderId="6" xfId="0" applyFont="1" applyBorder="1" applyAlignment="1" applyProtection="1">
      <alignment horizontal="left" vertical="center"/>
      <protection hidden="1"/>
    </xf>
    <xf numFmtId="43" fontId="27" fillId="0" borderId="6" xfId="25" applyFont="1" applyFill="1" applyBorder="1" applyAlignment="1" applyProtection="1">
      <alignment horizontal="left" vertical="top"/>
      <protection hidden="1"/>
    </xf>
    <xf numFmtId="43" fontId="27" fillId="0" borderId="6" xfId="25" applyFont="1" applyBorder="1" applyAlignment="1" applyProtection="1">
      <alignment horizontal="left" vertical="top"/>
      <protection hidden="1"/>
    </xf>
    <xf numFmtId="0" fontId="27" fillId="0" borderId="6" xfId="0" applyFont="1" applyBorder="1" applyAlignment="1" applyProtection="1">
      <alignment horizontal="left" vertical="top"/>
      <protection hidden="1"/>
    </xf>
    <xf numFmtId="0" fontId="27" fillId="0" borderId="6" xfId="0" applyFont="1" applyBorder="1" applyAlignment="1" applyProtection="1">
      <alignment horizontal="left" vertical="center" wrapText="1"/>
      <protection hidden="1"/>
    </xf>
    <xf numFmtId="0" fontId="27" fillId="0" borderId="41" xfId="0" applyFont="1" applyBorder="1" applyAlignment="1" applyProtection="1">
      <alignment horizontal="left" vertical="center"/>
      <protection hidden="1"/>
    </xf>
    <xf numFmtId="41" fontId="39" fillId="0" borderId="29" xfId="0" applyNumberFormat="1" applyFont="1" applyBorder="1" applyProtection="1">
      <protection locked="0"/>
    </xf>
    <xf numFmtId="49" fontId="39" fillId="0" borderId="7" xfId="0" applyNumberFormat="1" applyFont="1" applyBorder="1" applyAlignment="1" applyProtection="1">
      <alignment horizontal="left"/>
      <protection locked="0"/>
    </xf>
    <xf numFmtId="41" fontId="23" fillId="0" borderId="7" xfId="0" applyNumberFormat="1" applyFont="1" applyBorder="1" applyProtection="1">
      <protection locked="0"/>
    </xf>
    <xf numFmtId="0" fontId="23" fillId="0" borderId="7" xfId="0" applyFont="1" applyBorder="1" applyAlignment="1" applyProtection="1">
      <alignment horizontal="center"/>
      <protection locked="0"/>
    </xf>
    <xf numFmtId="43" fontId="23" fillId="0" borderId="7" xfId="25" applyFont="1" applyBorder="1" applyProtection="1">
      <protection locked="0"/>
    </xf>
    <xf numFmtId="43" fontId="23" fillId="0" borderId="7" xfId="25" applyFont="1" applyFill="1" applyBorder="1" applyProtection="1">
      <protection locked="0"/>
    </xf>
    <xf numFmtId="0" fontId="23" fillId="0" borderId="27" xfId="0" applyFont="1" applyBorder="1" applyProtection="1">
      <protection locked="0"/>
    </xf>
    <xf numFmtId="0" fontId="23" fillId="0" borderId="0" xfId="0" applyFont="1" applyProtection="1">
      <protection locked="0"/>
    </xf>
    <xf numFmtId="0" fontId="27" fillId="0" borderId="0" xfId="0" applyFont="1" applyAlignment="1" applyProtection="1">
      <alignment horizontal="left"/>
      <protection locked="0"/>
    </xf>
    <xf numFmtId="214" fontId="40" fillId="0" borderId="29" xfId="0" applyNumberFormat="1" applyFont="1" applyBorder="1" applyProtection="1">
      <protection locked="0"/>
    </xf>
    <xf numFmtId="49" fontId="28" fillId="0" borderId="7" xfId="0" applyNumberFormat="1" applyFont="1" applyBorder="1" applyAlignment="1" applyProtection="1">
      <alignment horizontal="left"/>
      <protection locked="0"/>
    </xf>
    <xf numFmtId="188" fontId="23" fillId="0" borderId="7" xfId="0" applyNumberFormat="1" applyFont="1" applyBorder="1" applyAlignment="1" applyProtection="1">
      <alignment horizontal="right"/>
      <protection locked="0"/>
    </xf>
    <xf numFmtId="188" fontId="23" fillId="0" borderId="7" xfId="0" applyNumberFormat="1" applyFont="1" applyBorder="1" applyProtection="1">
      <protection locked="0"/>
    </xf>
    <xf numFmtId="43" fontId="23" fillId="0" borderId="7" xfId="0" applyNumberFormat="1" applyFont="1" applyBorder="1" applyProtection="1">
      <protection locked="0"/>
    </xf>
    <xf numFmtId="214" fontId="40" fillId="0" borderId="29" xfId="0" applyNumberFormat="1" applyFont="1" applyBorder="1" applyAlignment="1" applyProtection="1">
      <alignment vertical="top"/>
      <protection locked="0"/>
    </xf>
    <xf numFmtId="49" fontId="28" fillId="0" borderId="7" xfId="0" applyNumberFormat="1" applyFont="1" applyBorder="1" applyAlignment="1" applyProtection="1">
      <alignment horizontal="left" vertical="top" wrapText="1"/>
      <protection locked="0"/>
    </xf>
    <xf numFmtId="188" fontId="23" fillId="0" borderId="7" xfId="0" applyNumberFormat="1" applyFont="1" applyBorder="1" applyAlignment="1" applyProtection="1">
      <alignment horizontal="right" vertical="top"/>
      <protection locked="0"/>
    </xf>
    <xf numFmtId="0" fontId="23" fillId="0" borderId="7" xfId="0" applyFont="1" applyBorder="1" applyAlignment="1" applyProtection="1">
      <alignment horizontal="center" vertical="top"/>
      <protection locked="0"/>
    </xf>
    <xf numFmtId="43" fontId="23" fillId="0" borderId="7" xfId="25" applyFont="1" applyBorder="1" applyAlignment="1" applyProtection="1">
      <alignment vertical="top"/>
      <protection locked="0"/>
    </xf>
    <xf numFmtId="188" fontId="23" fillId="0" borderId="7" xfId="0" applyNumberFormat="1" applyFont="1" applyBorder="1" applyAlignment="1" applyProtection="1">
      <alignment vertical="top"/>
      <protection locked="0"/>
    </xf>
    <xf numFmtId="43" fontId="23" fillId="0" borderId="7" xfId="0" applyNumberFormat="1" applyFont="1" applyBorder="1" applyAlignment="1" applyProtection="1">
      <alignment vertical="top"/>
      <protection locked="0"/>
    </xf>
    <xf numFmtId="43" fontId="23" fillId="0" borderId="7" xfId="25" applyFont="1" applyFill="1" applyBorder="1" applyAlignment="1" applyProtection="1">
      <alignment vertical="top"/>
      <protection locked="0"/>
    </xf>
    <xf numFmtId="43" fontId="23" fillId="0" borderId="0" xfId="0" applyNumberFormat="1" applyFont="1" applyProtection="1">
      <protection locked="0"/>
    </xf>
    <xf numFmtId="41" fontId="41" fillId="0" borderId="29" xfId="0" applyNumberFormat="1" applyFont="1" applyBorder="1" applyProtection="1">
      <protection locked="0"/>
    </xf>
    <xf numFmtId="49" fontId="27" fillId="0" borderId="7" xfId="0" applyNumberFormat="1" applyFont="1" applyBorder="1" applyAlignment="1" applyProtection="1">
      <alignment horizontal="left"/>
      <protection locked="0"/>
    </xf>
    <xf numFmtId="43" fontId="23" fillId="0" borderId="7" xfId="25" applyFont="1" applyFill="1" applyBorder="1" applyAlignment="1" applyProtection="1">
      <alignment horizontal="right"/>
      <protection locked="0"/>
    </xf>
    <xf numFmtId="43" fontId="23" fillId="0" borderId="0" xfId="25" applyFont="1" applyBorder="1" applyProtection="1">
      <protection locked="0"/>
    </xf>
    <xf numFmtId="49" fontId="23" fillId="0" borderId="7" xfId="0" applyNumberFormat="1" applyFont="1" applyBorder="1" applyAlignment="1" applyProtection="1">
      <alignment horizontal="left"/>
      <protection locked="0"/>
    </xf>
    <xf numFmtId="214" fontId="40" fillId="0" borderId="29" xfId="0" applyNumberFormat="1" applyFont="1" applyBorder="1" applyAlignment="1" applyProtection="1">
      <alignment horizontal="center" vertical="center"/>
      <protection locked="0"/>
    </xf>
    <xf numFmtId="49" fontId="23" fillId="0" borderId="7" xfId="0" applyNumberFormat="1" applyFont="1" applyBorder="1" applyAlignment="1" applyProtection="1">
      <alignment horizontal="left" vertical="top"/>
      <protection locked="0"/>
    </xf>
    <xf numFmtId="188" fontId="23" fillId="0" borderId="7" xfId="0" applyNumberFormat="1" applyFont="1" applyBorder="1" applyAlignment="1" applyProtection="1">
      <alignment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43" fontId="23" fillId="0" borderId="7" xfId="25" applyFont="1" applyBorder="1" applyAlignment="1" applyProtection="1">
      <alignment vertical="center"/>
      <protection locked="0"/>
    </xf>
    <xf numFmtId="43" fontId="23" fillId="0" borderId="7" xfId="0" applyNumberFormat="1" applyFont="1" applyBorder="1" applyAlignment="1" applyProtection="1">
      <alignment vertical="center"/>
      <protection locked="0"/>
    </xf>
    <xf numFmtId="43" fontId="23" fillId="0" borderId="7" xfId="25" applyFont="1" applyFill="1" applyBorder="1" applyAlignment="1" applyProtection="1">
      <alignment vertical="center"/>
      <protection locked="0"/>
    </xf>
    <xf numFmtId="49" fontId="23" fillId="0" borderId="7" xfId="0" applyNumberFormat="1" applyFont="1" applyBorder="1" applyAlignment="1" applyProtection="1">
      <alignment horizontal="left" wrapText="1"/>
      <protection locked="0"/>
    </xf>
    <xf numFmtId="188" fontId="23" fillId="0" borderId="7" xfId="0" applyNumberFormat="1" applyFont="1" applyBorder="1" applyAlignment="1" applyProtection="1">
      <alignment horizontal="center" vertical="top"/>
      <protection locked="0"/>
    </xf>
    <xf numFmtId="43" fontId="23" fillId="6" borderId="7" xfId="25" applyFont="1" applyFill="1" applyBorder="1" applyAlignment="1" applyProtection="1">
      <alignment horizontal="center" vertical="top"/>
      <protection locked="0"/>
    </xf>
    <xf numFmtId="43" fontId="23" fillId="6" borderId="7" xfId="25" applyFont="1" applyFill="1" applyBorder="1" applyAlignment="1" applyProtection="1">
      <alignment vertical="top"/>
      <protection locked="0"/>
    </xf>
    <xf numFmtId="41" fontId="23" fillId="6" borderId="7" xfId="0" applyNumberFormat="1" applyFont="1" applyFill="1" applyBorder="1" applyAlignment="1" applyProtection="1">
      <alignment horizontal="center" vertical="top"/>
      <protection locked="0"/>
    </xf>
    <xf numFmtId="0" fontId="23" fillId="0" borderId="27" xfId="0" applyFont="1" applyBorder="1" applyAlignment="1" applyProtection="1">
      <alignment horizontal="center" vertical="top"/>
      <protection locked="0"/>
    </xf>
    <xf numFmtId="1" fontId="28" fillId="0" borderId="29" xfId="0" applyNumberFormat="1" applyFont="1" applyBorder="1" applyAlignment="1" applyProtection="1">
      <alignment horizontal="center"/>
      <protection locked="0"/>
    </xf>
    <xf numFmtId="49" fontId="28" fillId="0" borderId="7" xfId="0" applyNumberFormat="1" applyFont="1" applyBorder="1" applyAlignment="1" applyProtection="1">
      <alignment horizontal="center"/>
      <protection locked="0"/>
    </xf>
    <xf numFmtId="188" fontId="23" fillId="0" borderId="30" xfId="0" applyNumberFormat="1" applyFont="1" applyBorder="1" applyAlignment="1" applyProtection="1">
      <alignment horizontal="center" vertical="center"/>
      <protection locked="0"/>
    </xf>
    <xf numFmtId="0" fontId="23" fillId="6" borderId="7" xfId="0" applyFont="1" applyFill="1" applyBorder="1" applyAlignment="1" applyProtection="1">
      <alignment horizontal="center" vertical="center"/>
      <protection locked="0"/>
    </xf>
    <xf numFmtId="43" fontId="23" fillId="0" borderId="7" xfId="25" applyFont="1" applyFill="1" applyBorder="1" applyAlignment="1" applyProtection="1">
      <alignment horizontal="center"/>
      <protection locked="0"/>
    </xf>
    <xf numFmtId="43" fontId="23" fillId="6" borderId="7" xfId="25" applyFont="1" applyFill="1" applyBorder="1" applyAlignment="1" applyProtection="1">
      <alignment horizontal="center"/>
      <protection locked="0"/>
    </xf>
    <xf numFmtId="0" fontId="23" fillId="0" borderId="27" xfId="0" applyFont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center"/>
      <protection locked="0"/>
    </xf>
    <xf numFmtId="41" fontId="39" fillId="0" borderId="51" xfId="0" applyNumberFormat="1" applyFont="1" applyBorder="1" applyAlignment="1" applyProtection="1">
      <alignment horizontal="center"/>
      <protection locked="0"/>
    </xf>
    <xf numFmtId="49" fontId="23" fillId="0" borderId="49" xfId="0" applyNumberFormat="1" applyFont="1" applyBorder="1" applyAlignment="1" applyProtection="1">
      <alignment horizontal="center"/>
      <protection locked="0"/>
    </xf>
    <xf numFmtId="49" fontId="23" fillId="0" borderId="46" xfId="0" applyNumberFormat="1" applyFont="1" applyBorder="1" applyAlignment="1" applyProtection="1">
      <alignment horizontal="center"/>
      <protection locked="0"/>
    </xf>
    <xf numFmtId="49" fontId="23" fillId="0" borderId="50" xfId="0" applyNumberFormat="1" applyFont="1" applyBorder="1" applyAlignment="1" applyProtection="1">
      <alignment horizontal="center"/>
      <protection locked="0"/>
    </xf>
    <xf numFmtId="43" fontId="23" fillId="0" borderId="47" xfId="25" applyFont="1" applyFill="1" applyBorder="1" applyAlignment="1" applyProtection="1">
      <alignment horizontal="center"/>
      <protection locked="0"/>
    </xf>
    <xf numFmtId="0" fontId="23" fillId="0" borderId="48" xfId="0" applyFont="1" applyBorder="1" applyAlignment="1" applyProtection="1">
      <alignment horizontal="center"/>
      <protection locked="0"/>
    </xf>
    <xf numFmtId="214" fontId="27" fillId="0" borderId="0" xfId="0" applyNumberFormat="1" applyFont="1" applyAlignment="1" applyProtection="1">
      <alignment horizontal="left"/>
      <protection locked="0"/>
    </xf>
    <xf numFmtId="49" fontId="23" fillId="0" borderId="0" xfId="0" applyNumberFormat="1" applyFont="1" applyAlignment="1" applyProtection="1">
      <alignment horizontal="left"/>
      <protection locked="0"/>
    </xf>
    <xf numFmtId="41" fontId="23" fillId="0" borderId="0" xfId="0" applyNumberFormat="1" applyFont="1" applyAlignment="1" applyProtection="1">
      <alignment horizontal="left"/>
      <protection locked="0"/>
    </xf>
    <xf numFmtId="43" fontId="23" fillId="0" borderId="0" xfId="25" applyFont="1" applyAlignment="1" applyProtection="1">
      <alignment horizontal="left"/>
      <protection locked="0"/>
    </xf>
    <xf numFmtId="43" fontId="23" fillId="0" borderId="0" xfId="0" applyNumberFormat="1" applyFont="1" applyAlignment="1" applyProtection="1">
      <alignment horizontal="left"/>
      <protection locked="0"/>
    </xf>
    <xf numFmtId="2" fontId="23" fillId="0" borderId="0" xfId="0" applyNumberFormat="1" applyFont="1" applyAlignment="1" applyProtection="1">
      <alignment horizontal="left"/>
      <protection locked="0"/>
    </xf>
  </cellXfs>
  <cellStyles count="69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builtinId="3"/>
    <cellStyle name="Comma [00]" xfId="26" xr:uid="{00000000-0005-0000-0000-000019000000}"/>
    <cellStyle name="Comma 11" xfId="67" xr:uid="{234FB0A1-8EE9-461D-931D-C3CE2DFBEDCF}"/>
    <cellStyle name="Comma 15 3 2" xfId="27" xr:uid="{00000000-0005-0000-0000-00001A000000}"/>
    <cellStyle name="Comma 2" xfId="28" xr:uid="{00000000-0005-0000-0000-00001B00000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8000000}"/>
    <cellStyle name="Link Currency (0)" xfId="42" xr:uid="{00000000-0005-0000-0000-000029000000}"/>
    <cellStyle name="Link Currency (2)" xfId="43" xr:uid="{00000000-0005-0000-0000-00002A000000}"/>
    <cellStyle name="Link Units (0)" xfId="44" xr:uid="{00000000-0005-0000-0000-00002B000000}"/>
    <cellStyle name="Link Units (1)" xfId="45" xr:uid="{00000000-0005-0000-0000-00002C000000}"/>
    <cellStyle name="Link Units (2)" xfId="46" xr:uid="{00000000-0005-0000-0000-00002D000000}"/>
    <cellStyle name="Normal" xfId="0" builtinId="0"/>
    <cellStyle name="Normal - Style1" xfId="47" xr:uid="{00000000-0005-0000-0000-00002F000000}"/>
    <cellStyle name="Normal 2" xfId="48" xr:uid="{00000000-0005-0000-0000-000030000000}"/>
    <cellStyle name="Normal 3" xfId="49" xr:uid="{00000000-0005-0000-0000-000031000000}"/>
    <cellStyle name="ParaBirimi [0]_RESULTS" xfId="50" xr:uid="{00000000-0005-0000-0000-000032000000}"/>
    <cellStyle name="ParaBirimi_RESULTS" xfId="51" xr:uid="{00000000-0005-0000-0000-000033000000}"/>
    <cellStyle name="Percent [0]" xfId="52" xr:uid="{00000000-0005-0000-0000-000034000000}"/>
    <cellStyle name="Percent [00]" xfId="53" xr:uid="{00000000-0005-0000-0000-000035000000}"/>
    <cellStyle name="Percent [2]" xfId="54" xr:uid="{00000000-0005-0000-0000-000036000000}"/>
    <cellStyle name="PrePop Currency (0)" xfId="55" xr:uid="{00000000-0005-0000-0000-000037000000}"/>
    <cellStyle name="PrePop Currency (2)" xfId="56" xr:uid="{00000000-0005-0000-0000-000038000000}"/>
    <cellStyle name="PrePop Units (0)" xfId="57" xr:uid="{00000000-0005-0000-0000-000039000000}"/>
    <cellStyle name="PrePop Units (1)" xfId="58" xr:uid="{00000000-0005-0000-0000-00003A000000}"/>
    <cellStyle name="PrePop Units (2)" xfId="59" xr:uid="{00000000-0005-0000-0000-00003B000000}"/>
    <cellStyle name="report_title" xfId="60" xr:uid="{00000000-0005-0000-0000-00003C000000}"/>
    <cellStyle name="Text Indent A" xfId="61" xr:uid="{00000000-0005-0000-0000-00003D000000}"/>
    <cellStyle name="Text Indent B" xfId="62" xr:uid="{00000000-0005-0000-0000-00003E000000}"/>
    <cellStyle name="Text Indent C" xfId="63" xr:uid="{00000000-0005-0000-0000-00003F000000}"/>
    <cellStyle name="Virg? [0]_RESULTS" xfId="64" xr:uid="{00000000-0005-0000-0000-000040000000}"/>
    <cellStyle name="Virg?_RESULTS" xfId="65" xr:uid="{00000000-0005-0000-0000-000041000000}"/>
    <cellStyle name="เครื่องหมายจุลภาค 2" xfId="66" xr:uid="{00000000-0005-0000-0000-000042000000}"/>
    <cellStyle name="เครื่องหมายจุลภาค 2 2" xfId="68" xr:uid="{03B1054C-545C-402B-A2FD-5FDFB2236625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0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577</xdr:row>
      <xdr:rowOff>0</xdr:rowOff>
    </xdr:from>
    <xdr:to>
      <xdr:col>6</xdr:col>
      <xdr:colOff>533400</xdr:colOff>
      <xdr:row>577</xdr:row>
      <xdr:rowOff>0</xdr:rowOff>
    </xdr:to>
    <xdr:sp macro="" textlink="">
      <xdr:nvSpPr>
        <xdr:cNvPr id="35" name="WordArt 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105275" y="166001700"/>
          <a:ext cx="27908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36" name="Line 1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37" name="Line 1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38" name="Line 95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39" name="Line 96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0" name="Line 9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1" name="Line 1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2" name="Line 10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3" name="Line 10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4" name="Line 10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5" name="Line 10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6" name="Line 10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7" name="Line 10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8" name="Line 10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49" name="Line 10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0" name="Line 10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1" name="Line 11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2" name="Line 11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3" name="Line 11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4" name="Line 11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5" name="Line 11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6" name="Line 11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7" name="Line 11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8" name="Line 11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59" name="Line 11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0" name="Line 11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1" name="Line 12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2" name="Line 12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3" name="Line 12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4" name="Line 12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577</xdr:row>
      <xdr:rowOff>0</xdr:rowOff>
    </xdr:from>
    <xdr:to>
      <xdr:col>1</xdr:col>
      <xdr:colOff>3009900</xdr:colOff>
      <xdr:row>577</xdr:row>
      <xdr:rowOff>0</xdr:rowOff>
    </xdr:to>
    <xdr:sp macro="" textlink="">
      <xdr:nvSpPr>
        <xdr:cNvPr id="65" name="Line 12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>
          <a:spLocks noChangeShapeType="1"/>
        </xdr:cNvSpPr>
      </xdr:nvSpPr>
      <xdr:spPr bwMode="auto">
        <a:xfrm>
          <a:off x="3524250" y="1660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31"/>
  <sheetViews>
    <sheetView showGridLines="0" topLeftCell="A8" zoomScale="78" zoomScaleNormal="100" zoomScaleSheetLayoutView="118" workbookViewId="0">
      <selection activeCell="R11" sqref="R11:T11"/>
    </sheetView>
  </sheetViews>
  <sheetFormatPr defaultColWidth="0" defaultRowHeight="21.75" zeroHeight="1"/>
  <cols>
    <col min="1" max="1" width="7.28515625" style="2" customWidth="1"/>
    <col min="2" max="7" width="4.7109375" style="2" customWidth="1"/>
    <col min="8" max="8" width="1.7109375" style="2" customWidth="1"/>
    <col min="9" max="9" width="4.85546875" style="2" customWidth="1"/>
    <col min="10" max="10" width="7.140625" style="2" customWidth="1"/>
    <col min="11" max="14" width="4.7109375" style="2" customWidth="1"/>
    <col min="15" max="15" width="3.28515625" style="2" customWidth="1"/>
    <col min="16" max="16" width="5.7109375" style="2" customWidth="1"/>
    <col min="17" max="17" width="1.7109375" style="2" customWidth="1"/>
    <col min="18" max="21" width="4.7109375" style="2" customWidth="1"/>
    <col min="22" max="22" width="5.7109375" style="2" customWidth="1"/>
    <col min="23" max="23" width="9.140625" style="2" customWidth="1"/>
    <col min="24" max="16384" width="0" style="2" hidden="1"/>
  </cols>
  <sheetData>
    <row r="1" spans="1:23" ht="24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3" ht="24">
      <c r="A2" s="3" t="str">
        <f>'ปร.4(ก)'!A2</f>
        <v>กลุ่มงาน/งาน : ฝ่ายถ่ายทอดเทคโนโลยี</v>
      </c>
      <c r="B2" s="4"/>
      <c r="C2" s="5"/>
      <c r="D2" s="5"/>
      <c r="E2" s="1"/>
      <c r="F2" s="6"/>
      <c r="G2" s="6"/>
      <c r="H2" s="6"/>
      <c r="I2" s="6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3" ht="27.75" customHeight="1">
      <c r="A3" s="72" t="str">
        <f>'ปร.5(ก)'!A3:V3</f>
        <v xml:space="preserve">ชื่อโครงการ/งานก่อสร้าง : จ้างปรับปรุงหลังคาอาคาร 10 สทน.คลองห้า จำนวน 1 งาน 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</row>
    <row r="4" spans="1:23" ht="24">
      <c r="A4" s="3" t="s">
        <v>46</v>
      </c>
      <c r="B4" s="4"/>
      <c r="C4" s="5"/>
      <c r="D4" s="5"/>
      <c r="E4" s="1"/>
      <c r="F4" s="1"/>
      <c r="G4" s="1"/>
      <c r="H4" s="1"/>
      <c r="I4" s="1"/>
      <c r="J4" s="6"/>
      <c r="K4" s="8"/>
      <c r="L4" s="8"/>
      <c r="M4" s="8"/>
      <c r="N4" s="8"/>
      <c r="O4" s="8"/>
      <c r="P4" s="8"/>
      <c r="Q4" s="8"/>
      <c r="R4" s="8"/>
      <c r="S4" s="8"/>
      <c r="T4" s="9"/>
      <c r="U4" s="9"/>
      <c r="V4" s="9"/>
    </row>
    <row r="5" spans="1:23" ht="24">
      <c r="A5" s="3" t="s">
        <v>28</v>
      </c>
      <c r="B5" s="4"/>
      <c r="C5" s="5"/>
      <c r="D5" s="5"/>
      <c r="E5" s="1"/>
      <c r="F5" s="1"/>
      <c r="G5" s="1"/>
      <c r="H5" s="1"/>
      <c r="I5" s="1"/>
      <c r="J5" s="6"/>
      <c r="K5" s="8"/>
      <c r="L5" s="10"/>
      <c r="M5" s="11"/>
      <c r="N5" s="8"/>
      <c r="O5" s="8"/>
      <c r="P5" s="8"/>
      <c r="Q5" s="8"/>
      <c r="R5" s="8"/>
      <c r="S5" s="8"/>
      <c r="T5" s="8"/>
      <c r="U5" s="8"/>
      <c r="V5" s="8"/>
    </row>
    <row r="6" spans="1:23" ht="24">
      <c r="A6" s="1" t="s">
        <v>47</v>
      </c>
      <c r="B6" s="1"/>
      <c r="C6" s="1"/>
      <c r="D6" s="1"/>
      <c r="E6" s="1"/>
      <c r="F6" s="1"/>
      <c r="G6" s="1"/>
      <c r="H6" s="1"/>
      <c r="I6" s="1"/>
      <c r="J6" s="12">
        <v>1</v>
      </c>
      <c r="K6" s="13" t="s">
        <v>0</v>
      </c>
      <c r="L6" s="10"/>
      <c r="M6" s="11"/>
      <c r="N6" s="8"/>
      <c r="O6" s="8"/>
      <c r="P6" s="8"/>
      <c r="Q6" s="8"/>
      <c r="R6" s="8"/>
      <c r="S6" s="8"/>
      <c r="T6" s="8"/>
      <c r="U6" s="8"/>
      <c r="V6" s="8"/>
    </row>
    <row r="7" spans="1:23" s="14" customFormat="1" ht="24">
      <c r="A7" s="1" t="s">
        <v>40</v>
      </c>
      <c r="B7" s="1"/>
      <c r="C7" s="1"/>
      <c r="D7" s="1"/>
      <c r="E7" s="1"/>
      <c r="F7" s="1" t="str">
        <f>'ปร.4(ก)'!A6</f>
        <v xml:space="preserve">วันที่ 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</row>
    <row r="8" spans="1:23" s="14" customFormat="1" ht="24">
      <c r="A8" s="63" t="s">
        <v>29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</row>
    <row r="9" spans="1:23" ht="43.5" customHeight="1" thickBot="1">
      <c r="A9" s="15" t="s">
        <v>1</v>
      </c>
      <c r="B9" s="88" t="s">
        <v>2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90"/>
      <c r="R9" s="77" t="s">
        <v>13</v>
      </c>
      <c r="S9" s="78"/>
      <c r="T9" s="78"/>
      <c r="U9" s="79" t="s">
        <v>7</v>
      </c>
      <c r="V9" s="79"/>
    </row>
    <row r="10" spans="1:23" ht="22.5" thickTop="1">
      <c r="A10" s="16"/>
      <c r="B10" s="69" t="s">
        <v>39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1"/>
      <c r="R10" s="65"/>
      <c r="S10" s="66"/>
      <c r="T10" s="67"/>
      <c r="U10" s="68"/>
      <c r="V10" s="68"/>
    </row>
    <row r="11" spans="1:23">
      <c r="A11" s="17">
        <v>1</v>
      </c>
      <c r="B11" s="18" t="s">
        <v>61</v>
      </c>
      <c r="C11" s="19"/>
      <c r="D11" s="19"/>
      <c r="E11" s="19"/>
      <c r="F11" s="19"/>
      <c r="G11" s="19"/>
      <c r="H11" s="19"/>
      <c r="I11" s="19"/>
      <c r="J11" s="19"/>
      <c r="K11" s="20"/>
      <c r="L11" s="20"/>
      <c r="M11" s="20"/>
      <c r="N11" s="20" t="s">
        <v>25</v>
      </c>
      <c r="O11" s="21"/>
      <c r="P11" s="21"/>
      <c r="Q11" s="22"/>
      <c r="R11" s="73">
        <f>'ปร.5(ก)'!R19</f>
        <v>832055.18205599999</v>
      </c>
      <c r="S11" s="74"/>
      <c r="T11" s="75"/>
      <c r="U11" s="76"/>
      <c r="V11" s="76"/>
    </row>
    <row r="12" spans="1:23">
      <c r="A12" s="17"/>
      <c r="B12" s="23"/>
      <c r="C12" s="24"/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114"/>
      <c r="O12" s="114"/>
      <c r="P12" s="114"/>
      <c r="Q12" s="22"/>
      <c r="R12" s="95"/>
      <c r="S12" s="96"/>
      <c r="T12" s="97"/>
      <c r="U12" s="76"/>
      <c r="V12" s="76"/>
    </row>
    <row r="13" spans="1:23">
      <c r="A13" s="26"/>
      <c r="B13" s="23"/>
      <c r="C13" s="24"/>
      <c r="D13" s="24"/>
      <c r="E13" s="24"/>
      <c r="F13" s="24"/>
      <c r="G13" s="24"/>
      <c r="H13" s="24"/>
      <c r="I13" s="24"/>
      <c r="J13" s="24"/>
      <c r="K13" s="25"/>
      <c r="L13" s="25"/>
      <c r="M13" s="25"/>
      <c r="N13" s="25"/>
      <c r="O13" s="27"/>
      <c r="P13" s="27"/>
      <c r="Q13" s="22"/>
      <c r="R13" s="28"/>
      <c r="S13" s="29"/>
      <c r="T13" s="30"/>
      <c r="U13" s="76"/>
      <c r="V13" s="76"/>
    </row>
    <row r="14" spans="1:23">
      <c r="A14" s="26"/>
      <c r="B14" s="31"/>
      <c r="C14" s="32"/>
      <c r="D14" s="32"/>
      <c r="E14" s="32"/>
      <c r="F14" s="32"/>
      <c r="G14" s="32"/>
      <c r="H14" s="32"/>
      <c r="I14" s="32"/>
      <c r="J14" s="32"/>
      <c r="K14" s="33"/>
      <c r="L14" s="33"/>
      <c r="M14" s="33"/>
      <c r="N14" s="33"/>
      <c r="O14" s="34"/>
      <c r="P14" s="34"/>
      <c r="Q14" s="35"/>
      <c r="R14" s="98"/>
      <c r="S14" s="99"/>
      <c r="T14" s="100"/>
      <c r="U14" s="76"/>
      <c r="V14" s="76"/>
    </row>
    <row r="15" spans="1:23">
      <c r="A15" s="36" t="s">
        <v>19</v>
      </c>
      <c r="B15" s="80" t="s">
        <v>20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2"/>
      <c r="R15" s="83">
        <f>R11+R12</f>
        <v>832055.18205599999</v>
      </c>
      <c r="S15" s="84"/>
      <c r="T15" s="85"/>
      <c r="U15" s="86"/>
      <c r="V15" s="87"/>
    </row>
    <row r="16" spans="1:23">
      <c r="A16" s="37"/>
      <c r="B16" s="101" t="s">
        <v>27</v>
      </c>
      <c r="C16" s="102"/>
      <c r="D16" s="102"/>
      <c r="E16" s="102"/>
      <c r="F16" s="103" t="str">
        <f>"( "&amp;(BAHTTEXT(R16))&amp;")"</f>
        <v>( แปดแสนสามหมื่นสองพันห้าสิบห้าบาทสิบแปดสตางค์)</v>
      </c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4"/>
      <c r="R16" s="105">
        <f>R15</f>
        <v>832055.18205599999</v>
      </c>
      <c r="S16" s="106"/>
      <c r="T16" s="107"/>
      <c r="U16" s="108"/>
      <c r="V16" s="109"/>
    </row>
    <row r="17" spans="1:22">
      <c r="A17" s="38" t="s">
        <v>26</v>
      </c>
      <c r="B17" s="110" t="s">
        <v>22</v>
      </c>
      <c r="C17" s="110"/>
      <c r="D17" s="110"/>
      <c r="E17" s="110"/>
      <c r="F17" s="110"/>
      <c r="G17" s="111"/>
      <c r="H17" s="111"/>
      <c r="I17" s="111"/>
      <c r="J17" s="112" t="s">
        <v>23</v>
      </c>
      <c r="K17" s="112"/>
      <c r="L17" s="112"/>
      <c r="M17" s="113"/>
      <c r="N17" s="113"/>
      <c r="O17" s="113"/>
      <c r="P17" s="113"/>
      <c r="Q17" s="113"/>
      <c r="R17" s="113"/>
      <c r="S17" s="113"/>
      <c r="T17" s="113"/>
      <c r="U17" s="113"/>
      <c r="V17" s="113"/>
    </row>
    <row r="18" spans="1:22">
      <c r="A18" s="39" t="s">
        <v>26</v>
      </c>
      <c r="B18" s="91" t="s">
        <v>21</v>
      </c>
      <c r="C18" s="91"/>
      <c r="D18" s="91"/>
      <c r="E18" s="91"/>
      <c r="F18" s="91"/>
      <c r="G18" s="92"/>
      <c r="H18" s="92"/>
      <c r="I18" s="92"/>
      <c r="J18" s="93" t="s">
        <v>24</v>
      </c>
      <c r="K18" s="93"/>
      <c r="L18" s="93"/>
      <c r="M18" s="94"/>
      <c r="N18" s="94"/>
      <c r="O18" s="94"/>
      <c r="P18" s="94"/>
      <c r="Q18" s="94"/>
      <c r="R18" s="94"/>
      <c r="S18" s="94"/>
      <c r="T18" s="94"/>
      <c r="U18" s="94"/>
      <c r="V18" s="94"/>
    </row>
    <row r="19" spans="1:22" ht="19.5" customHeight="1">
      <c r="A19" s="40"/>
      <c r="B19" s="40"/>
      <c r="C19" s="8"/>
      <c r="D19" s="41"/>
      <c r="E19" s="41"/>
      <c r="F19" s="42"/>
      <c r="G19" s="42"/>
      <c r="H19" s="42"/>
      <c r="I19" s="8"/>
      <c r="J19" s="42"/>
      <c r="K19" s="42"/>
      <c r="L19" s="42"/>
      <c r="M19" s="42"/>
      <c r="N19" s="42"/>
      <c r="O19" s="43"/>
      <c r="P19" s="43"/>
      <c r="Q19" s="43"/>
      <c r="R19" s="43"/>
      <c r="S19" s="43"/>
      <c r="T19" s="43"/>
      <c r="U19" s="61"/>
      <c r="V19" s="61"/>
    </row>
    <row r="20" spans="1:22" ht="21.95" customHeight="1">
      <c r="A20" s="40"/>
      <c r="B20" s="40"/>
      <c r="C20" s="40"/>
      <c r="D20" s="40"/>
      <c r="E20" s="40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44"/>
      <c r="R20" s="44"/>
      <c r="S20" s="44"/>
      <c r="T20" s="44"/>
      <c r="U20" s="61"/>
      <c r="V20" s="61"/>
    </row>
    <row r="21" spans="1:22" ht="21.95" customHeight="1">
      <c r="A21" s="8" t="s">
        <v>33</v>
      </c>
      <c r="B21" s="45"/>
      <c r="C21" s="45"/>
      <c r="D21" s="45"/>
      <c r="E21" s="45"/>
      <c r="F21" s="46"/>
      <c r="G21" s="8"/>
      <c r="H21" s="8"/>
      <c r="I21" s="8"/>
      <c r="J21" s="8"/>
      <c r="K21" s="8"/>
      <c r="L21" s="8" t="s">
        <v>33</v>
      </c>
      <c r="M21" s="8"/>
      <c r="N21" s="45"/>
      <c r="O21" s="45"/>
      <c r="P21" s="45"/>
      <c r="Q21" s="45"/>
      <c r="R21" s="46"/>
      <c r="S21" s="45"/>
      <c r="T21" s="44"/>
      <c r="U21" s="61"/>
      <c r="V21" s="61"/>
    </row>
    <row r="22" spans="1:22" ht="21.95" customHeight="1">
      <c r="B22" s="62" t="str">
        <f>'ปร.5(ก)'!B24:F24</f>
        <v>นายมงคล ดีศิลป์แพทย์</v>
      </c>
      <c r="C22" s="62"/>
      <c r="D22" s="62"/>
      <c r="E22" s="62"/>
      <c r="F22" s="62"/>
      <c r="I22" s="8"/>
      <c r="K22" s="8"/>
      <c r="M22" s="40"/>
      <c r="N22" s="61" t="str">
        <f>'ปร.5(ก)'!N24:S24</f>
        <v>นายนิพนธ์ เงินรี</v>
      </c>
      <c r="O22" s="61"/>
      <c r="P22" s="61"/>
      <c r="Q22" s="61"/>
      <c r="R22" s="61"/>
      <c r="S22" s="61"/>
      <c r="T22" s="44"/>
      <c r="U22" s="61"/>
      <c r="V22" s="61"/>
    </row>
    <row r="23" spans="1:22" s="49" customFormat="1" ht="25.5">
      <c r="A23" s="8"/>
      <c r="B23" s="61" t="s">
        <v>34</v>
      </c>
      <c r="C23" s="61"/>
      <c r="D23" s="61"/>
      <c r="E23" s="61"/>
      <c r="F23" s="61"/>
      <c r="G23" s="40"/>
      <c r="H23" s="8"/>
      <c r="I23" s="8"/>
      <c r="J23" s="8"/>
      <c r="K23" s="2"/>
      <c r="L23" s="8"/>
      <c r="M23" s="2"/>
      <c r="N23" s="61" t="s">
        <v>35</v>
      </c>
      <c r="O23" s="61"/>
      <c r="P23" s="61"/>
      <c r="Q23" s="61"/>
      <c r="R23" s="61"/>
      <c r="S23" s="61"/>
      <c r="T23" s="47"/>
      <c r="U23" s="48"/>
      <c r="V23" s="48"/>
    </row>
    <row r="24" spans="1:22" s="49" customFormat="1" ht="25.5">
      <c r="A24" s="8"/>
      <c r="B24" s="50"/>
      <c r="C24" s="50"/>
      <c r="D24" s="50"/>
      <c r="E24" s="50"/>
      <c r="F24" s="50"/>
      <c r="G24" s="40"/>
      <c r="H24" s="8"/>
      <c r="I24" s="8"/>
      <c r="J24" s="8"/>
      <c r="K24" s="2"/>
      <c r="L24" s="8"/>
      <c r="M24" s="2"/>
      <c r="N24" s="50"/>
      <c r="O24" s="50"/>
      <c r="P24" s="50"/>
      <c r="Q24" s="50"/>
      <c r="R24" s="50"/>
      <c r="S24" s="50"/>
      <c r="T24" s="47"/>
      <c r="U24" s="48"/>
      <c r="V24" s="48"/>
    </row>
    <row r="25" spans="1:22" ht="21.95" customHeight="1">
      <c r="A25" s="8" t="s">
        <v>33</v>
      </c>
      <c r="B25" s="45"/>
      <c r="C25" s="45"/>
      <c r="D25" s="45"/>
      <c r="E25" s="45"/>
      <c r="F25" s="46"/>
      <c r="L25" s="8"/>
      <c r="M25" s="8"/>
      <c r="N25" s="40"/>
      <c r="O25" s="40"/>
      <c r="P25" s="40"/>
      <c r="Q25" s="40"/>
      <c r="R25" s="8"/>
      <c r="S25" s="40"/>
      <c r="T25" s="43"/>
      <c r="U25" s="51"/>
      <c r="V25" s="51"/>
    </row>
    <row r="26" spans="1:22" ht="21.95" customHeight="1">
      <c r="A26" s="8"/>
      <c r="B26" s="62" t="str">
        <f>'ปร.5(ก)'!B27:F27</f>
        <v>นายธวัช จันทร์ฉาย</v>
      </c>
      <c r="C26" s="62"/>
      <c r="D26" s="62"/>
      <c r="E26" s="62"/>
      <c r="F26" s="62"/>
      <c r="I26" s="50"/>
      <c r="J26" s="50"/>
      <c r="K26" s="52"/>
      <c r="L26" s="8"/>
      <c r="M26" s="8"/>
      <c r="N26" s="61"/>
      <c r="O26" s="61"/>
      <c r="P26" s="61"/>
      <c r="Q26" s="61"/>
      <c r="R26" s="61"/>
      <c r="S26" s="61"/>
      <c r="T26" s="51"/>
      <c r="U26" s="51"/>
      <c r="V26" s="51"/>
    </row>
    <row r="27" spans="1:22" ht="21.95" customHeight="1">
      <c r="B27" s="61" t="s">
        <v>35</v>
      </c>
      <c r="C27" s="61"/>
      <c r="D27" s="61"/>
      <c r="E27" s="61"/>
      <c r="F27" s="61"/>
      <c r="G27" s="53"/>
      <c r="H27" s="53"/>
      <c r="I27" s="53"/>
      <c r="J27" s="8"/>
      <c r="K27" s="53"/>
      <c r="L27" s="53"/>
      <c r="M27" s="53"/>
      <c r="N27" s="61"/>
      <c r="O27" s="61"/>
      <c r="P27" s="61"/>
      <c r="Q27" s="61"/>
      <c r="R27" s="61"/>
      <c r="S27" s="61"/>
      <c r="T27" s="51"/>
      <c r="U27" s="51"/>
      <c r="V27" s="51"/>
    </row>
    <row r="28" spans="1:22" ht="24"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</row>
    <row r="29" spans="1:22" ht="24">
      <c r="C29" s="41"/>
      <c r="D29" s="41"/>
      <c r="E29" s="41"/>
      <c r="F29" s="53"/>
      <c r="G29" s="53"/>
      <c r="H29" s="53"/>
      <c r="I29" s="53"/>
      <c r="J29" s="43"/>
      <c r="K29" s="53"/>
      <c r="L29" s="53"/>
      <c r="M29" s="53"/>
      <c r="N29" s="53"/>
    </row>
    <row r="30" spans="1:22" ht="24">
      <c r="C30" s="40"/>
      <c r="D30" s="40"/>
      <c r="E30" s="40"/>
      <c r="F30" s="43"/>
      <c r="G30" s="43"/>
      <c r="H30" s="43"/>
      <c r="I30" s="43"/>
      <c r="J30" s="43"/>
      <c r="K30" s="43"/>
      <c r="L30" s="43"/>
      <c r="M30" s="43"/>
      <c r="N30" s="43"/>
    </row>
    <row r="31" spans="1:22" ht="24">
      <c r="C31" s="40"/>
      <c r="D31" s="40"/>
      <c r="E31" s="40"/>
      <c r="F31" s="43"/>
      <c r="G31" s="43"/>
      <c r="H31" s="43"/>
      <c r="I31" s="43"/>
      <c r="J31" s="43"/>
      <c r="K31" s="43"/>
      <c r="L31" s="43"/>
      <c r="M31" s="43"/>
      <c r="N31" s="43"/>
    </row>
    <row r="32" spans="1:2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</sheetData>
  <mergeCells count="44">
    <mergeCell ref="U19:V19"/>
    <mergeCell ref="U20:V20"/>
    <mergeCell ref="U21:V21"/>
    <mergeCell ref="U22:V22"/>
    <mergeCell ref="U13:V13"/>
    <mergeCell ref="U14:V14"/>
    <mergeCell ref="B18:F18"/>
    <mergeCell ref="G18:I18"/>
    <mergeCell ref="J18:L18"/>
    <mergeCell ref="M18:V18"/>
    <mergeCell ref="R12:T12"/>
    <mergeCell ref="U12:V12"/>
    <mergeCell ref="R14:T14"/>
    <mergeCell ref="B16:E16"/>
    <mergeCell ref="F16:Q16"/>
    <mergeCell ref="R16:T16"/>
    <mergeCell ref="U16:V16"/>
    <mergeCell ref="B17:F17"/>
    <mergeCell ref="G17:I17"/>
    <mergeCell ref="J17:L17"/>
    <mergeCell ref="M17:V17"/>
    <mergeCell ref="N12:P12"/>
    <mergeCell ref="R11:T11"/>
    <mergeCell ref="U11:V11"/>
    <mergeCell ref="R9:T9"/>
    <mergeCell ref="U9:V9"/>
    <mergeCell ref="B15:Q15"/>
    <mergeCell ref="R15:T15"/>
    <mergeCell ref="U15:V15"/>
    <mergeCell ref="B9:Q9"/>
    <mergeCell ref="A8:V8"/>
    <mergeCell ref="A1:V1"/>
    <mergeCell ref="R10:T10"/>
    <mergeCell ref="U10:V10"/>
    <mergeCell ref="B10:Q10"/>
    <mergeCell ref="A3:W3"/>
    <mergeCell ref="B27:F27"/>
    <mergeCell ref="N27:S27"/>
    <mergeCell ref="B22:F22"/>
    <mergeCell ref="N22:S22"/>
    <mergeCell ref="B23:F23"/>
    <mergeCell ref="N23:S23"/>
    <mergeCell ref="B26:F26"/>
    <mergeCell ref="N26:S26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V128"/>
  <sheetViews>
    <sheetView showGridLines="0" view="pageBreakPreview" zoomScaleNormal="100" zoomScaleSheetLayoutView="100" workbookViewId="0">
      <selection activeCell="J23" sqref="J23"/>
    </sheetView>
  </sheetViews>
  <sheetFormatPr defaultColWidth="0" defaultRowHeight="21.75" zeroHeight="1"/>
  <cols>
    <col min="1" max="1" width="7.28515625" style="2" customWidth="1"/>
    <col min="2" max="5" width="4.7109375" style="2" customWidth="1"/>
    <col min="6" max="6" width="6.42578125" style="2" customWidth="1"/>
    <col min="7" max="7" width="4.7109375" style="2" customWidth="1"/>
    <col min="8" max="8" width="1.7109375" style="2" customWidth="1"/>
    <col min="9" max="9" width="4.85546875" style="2" customWidth="1"/>
    <col min="10" max="10" width="7.140625" style="2" customWidth="1"/>
    <col min="11" max="14" width="4.7109375" style="2" customWidth="1"/>
    <col min="15" max="15" width="3.28515625" style="2" customWidth="1"/>
    <col min="16" max="16" width="5.7109375" style="2" customWidth="1"/>
    <col min="17" max="17" width="1.7109375" style="2" customWidth="1"/>
    <col min="18" max="19" width="4.7109375" style="2" customWidth="1"/>
    <col min="20" max="20" width="10.42578125" style="2" customWidth="1"/>
    <col min="21" max="21" width="5" style="2" customWidth="1"/>
    <col min="22" max="22" width="10" style="2" customWidth="1"/>
    <col min="23" max="23" width="9.140625" style="2" customWidth="1"/>
    <col min="24" max="16384" width="0" style="2" hidden="1"/>
  </cols>
  <sheetData>
    <row r="1" spans="1:22" ht="24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24">
      <c r="A2" s="3" t="str">
        <f>'ปร.4(ก)'!A2</f>
        <v>กลุ่มงาน/งาน : ฝ่ายถ่ายทอดเทคโนโลยี</v>
      </c>
      <c r="B2" s="4"/>
      <c r="C2" s="5"/>
      <c r="D2" s="5"/>
      <c r="E2" s="1"/>
      <c r="F2" s="6"/>
      <c r="G2" s="6"/>
      <c r="H2" s="6"/>
      <c r="I2" s="6"/>
      <c r="J2" s="6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ht="26.25" customHeight="1">
      <c r="A3" s="72" t="str">
        <f>'ปร.4(ก)'!A3:J3</f>
        <v xml:space="preserve">ชื่อโครงการ/งานก่อสร้าง : จ้างปรับปรุงหลังคาอาคาร 10 สทน.คลองห้า จำนวน 1 งาน 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</row>
    <row r="4" spans="1:22" ht="24">
      <c r="A4" s="3" t="str">
        <f>'ปร.4(ก)'!A4</f>
        <v>สถานที่ก่อสร้าง : อาคาร 10  สทน.คลองห้า ฝั่งศูนย์วิจัยธาตุหายาก</v>
      </c>
      <c r="B4" s="4"/>
      <c r="C4" s="5"/>
      <c r="D4" s="5"/>
      <c r="E4" s="1"/>
      <c r="F4" s="1"/>
      <c r="G4" s="1"/>
      <c r="H4" s="1"/>
      <c r="I4" s="1"/>
      <c r="J4" s="6"/>
      <c r="K4" s="8"/>
      <c r="L4" s="8"/>
      <c r="M4" s="8"/>
      <c r="N4" s="8"/>
      <c r="O4" s="8"/>
      <c r="P4" s="8"/>
      <c r="Q4" s="8"/>
      <c r="R4" s="8"/>
      <c r="S4" s="8"/>
      <c r="T4" s="9"/>
      <c r="U4" s="9"/>
      <c r="V4" s="9"/>
    </row>
    <row r="5" spans="1:22" ht="24">
      <c r="A5" s="3" t="s">
        <v>41</v>
      </c>
      <c r="B5" s="4"/>
      <c r="C5" s="5"/>
      <c r="D5" s="5"/>
      <c r="E5" s="1"/>
      <c r="F5" s="1"/>
      <c r="G5" s="1"/>
      <c r="H5" s="1"/>
      <c r="I5" s="1"/>
      <c r="J5" s="6"/>
      <c r="K5" s="8"/>
      <c r="L5" s="8"/>
      <c r="M5" s="8"/>
      <c r="N5" s="8"/>
      <c r="O5" s="8"/>
      <c r="P5" s="8"/>
      <c r="Q5" s="8"/>
      <c r="R5" s="8"/>
      <c r="S5" s="8"/>
      <c r="T5" s="9"/>
      <c r="U5" s="9"/>
      <c r="V5" s="9"/>
    </row>
    <row r="6" spans="1:22" ht="24">
      <c r="A6" s="3" t="s">
        <v>28</v>
      </c>
      <c r="B6" s="4"/>
      <c r="C6" s="5"/>
      <c r="D6" s="5"/>
      <c r="E6" s="1"/>
      <c r="F6" s="1"/>
      <c r="G6" s="1"/>
      <c r="H6" s="1"/>
      <c r="I6" s="1"/>
      <c r="J6" s="6"/>
      <c r="K6" s="8"/>
      <c r="L6" s="10"/>
      <c r="M6" s="11"/>
      <c r="N6" s="8"/>
      <c r="O6" s="8"/>
      <c r="P6" s="8"/>
      <c r="Q6" s="8"/>
      <c r="R6" s="8"/>
      <c r="S6" s="8"/>
      <c r="T6" s="8"/>
      <c r="U6" s="8"/>
      <c r="V6" s="8"/>
    </row>
    <row r="7" spans="1:22" ht="24">
      <c r="A7" s="1" t="s">
        <v>36</v>
      </c>
      <c r="B7" s="1"/>
      <c r="C7" s="1"/>
      <c r="D7" s="1"/>
      <c r="E7" s="1"/>
      <c r="F7" s="1"/>
      <c r="G7" s="1">
        <v>1</v>
      </c>
      <c r="H7" s="1"/>
      <c r="I7" s="1" t="s">
        <v>31</v>
      </c>
      <c r="J7" s="6"/>
      <c r="K7" s="8"/>
      <c r="L7" s="10"/>
      <c r="M7" s="11"/>
      <c r="N7" s="8"/>
      <c r="O7" s="8"/>
      <c r="P7" s="8"/>
      <c r="Q7" s="8"/>
      <c r="R7" s="8"/>
      <c r="S7" s="8"/>
      <c r="T7" s="8"/>
      <c r="U7" s="8"/>
      <c r="V7" s="8"/>
    </row>
    <row r="8" spans="1:22" s="14" customFormat="1" ht="24">
      <c r="A8" s="3" t="str">
        <f>'ปร.4(ก)'!A6</f>
        <v xml:space="preserve">วันที่ </v>
      </c>
      <c r="B8" s="4"/>
      <c r="C8" s="5"/>
      <c r="D8" s="5"/>
      <c r="E8" s="1"/>
      <c r="F8" s="1"/>
      <c r="G8" s="1"/>
      <c r="H8" s="1"/>
      <c r="I8" s="1"/>
      <c r="J8" s="6"/>
      <c r="K8" s="56"/>
      <c r="L8" s="8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s="14" customFormat="1" ht="24">
      <c r="A9" s="3"/>
      <c r="B9" s="4"/>
      <c r="C9" s="5"/>
      <c r="D9" s="5"/>
      <c r="E9" s="1"/>
      <c r="F9" s="1"/>
      <c r="G9" s="1"/>
      <c r="H9" s="1"/>
      <c r="I9" s="1"/>
      <c r="J9" s="6"/>
      <c r="K9" s="56"/>
      <c r="L9" s="8"/>
      <c r="M9" s="2"/>
      <c r="N9" s="2"/>
      <c r="O9" s="2"/>
      <c r="P9" s="2"/>
      <c r="Q9" s="2"/>
      <c r="R9" s="149" t="s">
        <v>29</v>
      </c>
      <c r="S9" s="149"/>
      <c r="T9" s="149"/>
      <c r="U9" s="149"/>
      <c r="V9" s="149"/>
    </row>
    <row r="10" spans="1:22" ht="43.5" customHeight="1" thickBot="1">
      <c r="A10" s="15" t="s">
        <v>1</v>
      </c>
      <c r="B10" s="79" t="s">
        <v>2</v>
      </c>
      <c r="C10" s="79"/>
      <c r="D10" s="79"/>
      <c r="E10" s="79"/>
      <c r="F10" s="79"/>
      <c r="G10" s="79"/>
      <c r="H10" s="79"/>
      <c r="I10" s="79"/>
      <c r="J10" s="79"/>
      <c r="K10" s="150" t="s">
        <v>11</v>
      </c>
      <c r="L10" s="79"/>
      <c r="M10" s="79"/>
      <c r="N10" s="79"/>
      <c r="O10" s="79" t="s">
        <v>12</v>
      </c>
      <c r="P10" s="79"/>
      <c r="Q10" s="79"/>
      <c r="R10" s="77" t="s">
        <v>13</v>
      </c>
      <c r="S10" s="78"/>
      <c r="T10" s="78"/>
      <c r="U10" s="79" t="s">
        <v>7</v>
      </c>
      <c r="V10" s="79"/>
    </row>
    <row r="11" spans="1:22" ht="22.5" thickTop="1">
      <c r="A11" s="16">
        <v>1</v>
      </c>
      <c r="B11" s="117" t="s">
        <v>42</v>
      </c>
      <c r="C11" s="117"/>
      <c r="D11" s="117"/>
      <c r="E11" s="117"/>
      <c r="F11" s="117"/>
      <c r="G11" s="117"/>
      <c r="H11" s="117"/>
      <c r="I11" s="117"/>
      <c r="J11" s="117"/>
      <c r="K11" s="148">
        <f>'ปร.4(ก)'!I23</f>
        <v>635933.34</v>
      </c>
      <c r="L11" s="148"/>
      <c r="M11" s="148"/>
      <c r="N11" s="148"/>
      <c r="O11" s="144">
        <v>1.3084</v>
      </c>
      <c r="P11" s="144"/>
      <c r="Q11" s="144"/>
      <c r="R11" s="65">
        <f>(K11*O11)</f>
        <v>832055.18205599999</v>
      </c>
      <c r="S11" s="66"/>
      <c r="T11" s="67"/>
      <c r="U11" s="68"/>
      <c r="V11" s="68"/>
    </row>
    <row r="12" spans="1:22">
      <c r="A12" s="26"/>
      <c r="B12" s="122"/>
      <c r="C12" s="122"/>
      <c r="D12" s="122"/>
      <c r="E12" s="122"/>
      <c r="F12" s="122"/>
      <c r="G12" s="122"/>
      <c r="H12" s="122"/>
      <c r="I12" s="122"/>
      <c r="J12" s="122"/>
      <c r="K12" s="136"/>
      <c r="L12" s="136"/>
      <c r="M12" s="136"/>
      <c r="N12" s="136"/>
      <c r="O12" s="137"/>
      <c r="P12" s="137"/>
      <c r="Q12" s="137"/>
      <c r="R12" s="145"/>
      <c r="S12" s="146"/>
      <c r="T12" s="147"/>
      <c r="U12" s="76"/>
      <c r="V12" s="76"/>
    </row>
    <row r="13" spans="1:22">
      <c r="A13" s="26"/>
      <c r="B13" s="126"/>
      <c r="C13" s="126"/>
      <c r="D13" s="126"/>
      <c r="E13" s="126"/>
      <c r="F13" s="126"/>
      <c r="G13" s="126"/>
      <c r="H13" s="126"/>
      <c r="I13" s="126"/>
      <c r="J13" s="126"/>
      <c r="K13" s="136"/>
      <c r="L13" s="136"/>
      <c r="M13" s="136"/>
      <c r="N13" s="136"/>
      <c r="O13" s="137"/>
      <c r="P13" s="137"/>
      <c r="Q13" s="137"/>
      <c r="R13" s="139"/>
      <c r="S13" s="140"/>
      <c r="T13" s="141"/>
      <c r="U13" s="76"/>
      <c r="V13" s="76"/>
    </row>
    <row r="14" spans="1:22">
      <c r="A14" s="26"/>
      <c r="B14" s="123" t="s">
        <v>14</v>
      </c>
      <c r="C14" s="124"/>
      <c r="D14" s="124"/>
      <c r="E14" s="124"/>
      <c r="F14" s="124"/>
      <c r="G14" s="124"/>
      <c r="H14" s="124"/>
      <c r="I14" s="124"/>
      <c r="J14" s="125"/>
      <c r="K14" s="136"/>
      <c r="L14" s="136"/>
      <c r="M14" s="136"/>
      <c r="N14" s="136"/>
      <c r="O14" s="137"/>
      <c r="P14" s="137"/>
      <c r="Q14" s="137"/>
      <c r="R14" s="139"/>
      <c r="S14" s="140"/>
      <c r="T14" s="141"/>
      <c r="U14" s="76"/>
      <c r="V14" s="76"/>
    </row>
    <row r="15" spans="1:22">
      <c r="A15" s="26"/>
      <c r="B15" s="118" t="s">
        <v>15</v>
      </c>
      <c r="C15" s="118"/>
      <c r="D15" s="118"/>
      <c r="E15" s="118"/>
      <c r="F15" s="118"/>
      <c r="G15" s="118"/>
      <c r="H15" s="119"/>
      <c r="I15" s="120">
        <v>0</v>
      </c>
      <c r="J15" s="121"/>
      <c r="K15" s="136"/>
      <c r="L15" s="136"/>
      <c r="M15" s="136"/>
      <c r="N15" s="136"/>
      <c r="O15" s="137"/>
      <c r="P15" s="137"/>
      <c r="Q15" s="137"/>
      <c r="R15" s="139"/>
      <c r="S15" s="140"/>
      <c r="T15" s="141"/>
      <c r="U15" s="76"/>
      <c r="V15" s="76"/>
    </row>
    <row r="16" spans="1:22">
      <c r="A16" s="57"/>
      <c r="B16" s="127" t="s">
        <v>16</v>
      </c>
      <c r="C16" s="127"/>
      <c r="D16" s="127"/>
      <c r="E16" s="127"/>
      <c r="F16" s="127"/>
      <c r="G16" s="127"/>
      <c r="H16" s="128"/>
      <c r="I16" s="120">
        <v>0</v>
      </c>
      <c r="J16" s="121"/>
      <c r="K16" s="136"/>
      <c r="L16" s="136"/>
      <c r="M16" s="136"/>
      <c r="N16" s="136"/>
      <c r="O16" s="137"/>
      <c r="P16" s="137"/>
      <c r="Q16" s="137"/>
      <c r="R16" s="139"/>
      <c r="S16" s="140"/>
      <c r="T16" s="141"/>
      <c r="U16" s="76"/>
      <c r="V16" s="76"/>
    </row>
    <row r="17" spans="1:22">
      <c r="A17" s="57"/>
      <c r="B17" s="127" t="s">
        <v>17</v>
      </c>
      <c r="C17" s="127"/>
      <c r="D17" s="127"/>
      <c r="E17" s="127"/>
      <c r="F17" s="127"/>
      <c r="G17" s="127"/>
      <c r="H17" s="128"/>
      <c r="I17" s="120">
        <v>7.0000000000000007E-2</v>
      </c>
      <c r="J17" s="121"/>
      <c r="K17" s="136"/>
      <c r="L17" s="136"/>
      <c r="M17" s="136"/>
      <c r="N17" s="136"/>
      <c r="O17" s="137"/>
      <c r="P17" s="137"/>
      <c r="Q17" s="137"/>
      <c r="R17" s="139"/>
      <c r="S17" s="140"/>
      <c r="T17" s="141"/>
      <c r="U17" s="76"/>
      <c r="V17" s="76"/>
    </row>
    <row r="18" spans="1:22">
      <c r="A18" s="37"/>
      <c r="B18" s="132" t="s">
        <v>18</v>
      </c>
      <c r="C18" s="132"/>
      <c r="D18" s="132"/>
      <c r="E18" s="132"/>
      <c r="F18" s="132"/>
      <c r="G18" s="132"/>
      <c r="H18" s="133"/>
      <c r="I18" s="134">
        <v>7.0000000000000007E-2</v>
      </c>
      <c r="J18" s="135"/>
      <c r="K18" s="143"/>
      <c r="L18" s="143"/>
      <c r="M18" s="143"/>
      <c r="N18" s="143"/>
      <c r="O18" s="138"/>
      <c r="P18" s="138"/>
      <c r="Q18" s="138"/>
      <c r="R18" s="98"/>
      <c r="S18" s="99"/>
      <c r="T18" s="100"/>
      <c r="U18" s="142"/>
      <c r="V18" s="142"/>
    </row>
    <row r="19" spans="1:22">
      <c r="A19" s="58" t="s">
        <v>19</v>
      </c>
      <c r="B19" s="129" t="s">
        <v>20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1"/>
      <c r="R19" s="105">
        <f>R11</f>
        <v>832055.18205599999</v>
      </c>
      <c r="S19" s="106"/>
      <c r="T19" s="107"/>
      <c r="U19" s="115"/>
      <c r="V19" s="116"/>
    </row>
    <row r="20" spans="1:22">
      <c r="A20" s="59" t="s">
        <v>26</v>
      </c>
      <c r="B20" s="110" t="s">
        <v>22</v>
      </c>
      <c r="C20" s="110"/>
      <c r="D20" s="110"/>
      <c r="E20" s="110"/>
      <c r="F20" s="110"/>
      <c r="G20" s="111"/>
      <c r="H20" s="111"/>
      <c r="I20" s="111"/>
      <c r="J20" s="112" t="s">
        <v>23</v>
      </c>
      <c r="K20" s="112"/>
      <c r="L20" s="112"/>
      <c r="M20" s="113"/>
      <c r="N20" s="113"/>
      <c r="O20" s="113"/>
      <c r="P20" s="113"/>
      <c r="Q20" s="113"/>
      <c r="R20" s="113"/>
      <c r="S20" s="113"/>
      <c r="T20" s="113"/>
      <c r="U20" s="113"/>
      <c r="V20" s="113"/>
    </row>
    <row r="21" spans="1:22">
      <c r="A21" s="39" t="s">
        <v>26</v>
      </c>
      <c r="B21" s="91" t="s">
        <v>21</v>
      </c>
      <c r="C21" s="91"/>
      <c r="D21" s="91"/>
      <c r="E21" s="91"/>
      <c r="F21" s="91"/>
      <c r="G21" s="92"/>
      <c r="H21" s="92"/>
      <c r="I21" s="92"/>
      <c r="J21" s="93" t="s">
        <v>24</v>
      </c>
      <c r="K21" s="93"/>
      <c r="L21" s="93"/>
      <c r="M21" s="94"/>
      <c r="N21" s="94"/>
      <c r="O21" s="94"/>
      <c r="P21" s="94"/>
      <c r="Q21" s="94"/>
      <c r="R21" s="94"/>
      <c r="S21" s="94"/>
      <c r="T21" s="94"/>
      <c r="U21" s="94"/>
      <c r="V21" s="94"/>
    </row>
    <row r="22" spans="1:22" ht="19.5" customHeight="1">
      <c r="A22" s="40"/>
      <c r="B22" s="40"/>
      <c r="C22" s="8"/>
      <c r="D22" s="41"/>
      <c r="E22" s="41"/>
      <c r="F22" s="42"/>
      <c r="G22" s="42"/>
      <c r="H22" s="42"/>
      <c r="I22" s="8"/>
      <c r="J22" s="42"/>
      <c r="K22" s="42"/>
      <c r="L22" s="42"/>
      <c r="M22" s="42"/>
      <c r="N22" s="42"/>
      <c r="O22" s="43"/>
      <c r="P22" s="43"/>
      <c r="Q22" s="43"/>
      <c r="R22" s="43"/>
      <c r="S22" s="43"/>
      <c r="T22" s="43"/>
      <c r="U22" s="61"/>
      <c r="V22" s="61"/>
    </row>
    <row r="23" spans="1:22" ht="21.95" customHeight="1">
      <c r="A23" s="8" t="s">
        <v>33</v>
      </c>
      <c r="B23" s="45"/>
      <c r="C23" s="45"/>
      <c r="D23" s="45"/>
      <c r="E23" s="45"/>
      <c r="F23" s="46"/>
      <c r="G23" s="8"/>
      <c r="H23" s="8"/>
      <c r="I23" s="8"/>
      <c r="J23" s="8"/>
      <c r="K23" s="8"/>
      <c r="L23" s="8" t="s">
        <v>33</v>
      </c>
      <c r="M23" s="8"/>
      <c r="N23" s="45"/>
      <c r="O23" s="45"/>
      <c r="P23" s="45"/>
      <c r="Q23" s="45"/>
      <c r="R23" s="46"/>
      <c r="S23" s="45"/>
      <c r="T23" s="44"/>
      <c r="U23" s="61"/>
      <c r="V23" s="61"/>
    </row>
    <row r="24" spans="1:22" ht="21.95" customHeight="1">
      <c r="B24" s="62" t="s">
        <v>63</v>
      </c>
      <c r="C24" s="62"/>
      <c r="D24" s="62"/>
      <c r="E24" s="62"/>
      <c r="F24" s="62"/>
      <c r="I24" s="8"/>
      <c r="K24" s="8"/>
      <c r="M24" s="40"/>
      <c r="N24" s="62" t="s">
        <v>64</v>
      </c>
      <c r="O24" s="62"/>
      <c r="P24" s="62"/>
      <c r="Q24" s="62"/>
      <c r="R24" s="62"/>
      <c r="S24" s="62"/>
      <c r="T24" s="44"/>
      <c r="U24" s="61"/>
      <c r="V24" s="61"/>
    </row>
    <row r="25" spans="1:22" ht="21.95" customHeight="1">
      <c r="A25" s="8"/>
      <c r="B25" s="61" t="s">
        <v>34</v>
      </c>
      <c r="C25" s="61"/>
      <c r="D25" s="61"/>
      <c r="E25" s="61"/>
      <c r="F25" s="61"/>
      <c r="G25" s="40"/>
      <c r="H25" s="8"/>
      <c r="I25" s="8"/>
      <c r="J25" s="8"/>
      <c r="L25" s="8"/>
      <c r="N25" s="61" t="s">
        <v>35</v>
      </c>
      <c r="O25" s="61"/>
      <c r="P25" s="61"/>
      <c r="Q25" s="61"/>
      <c r="R25" s="61"/>
      <c r="S25" s="61"/>
      <c r="T25" s="44"/>
      <c r="U25" s="61"/>
      <c r="V25" s="61"/>
    </row>
    <row r="26" spans="1:22" s="49" customFormat="1" ht="25.5">
      <c r="A26" s="8" t="s">
        <v>33</v>
      </c>
      <c r="B26" s="45"/>
      <c r="C26" s="45"/>
      <c r="D26" s="45"/>
      <c r="E26" s="45"/>
      <c r="F26" s="46"/>
      <c r="G26" s="2"/>
      <c r="H26" s="2"/>
      <c r="I26" s="2"/>
      <c r="J26" s="2"/>
      <c r="K26" s="2"/>
      <c r="L26" s="8"/>
      <c r="M26" s="8"/>
      <c r="N26" s="40"/>
      <c r="O26" s="40"/>
      <c r="P26" s="40"/>
      <c r="Q26" s="40"/>
      <c r="R26" s="8"/>
      <c r="S26" s="40"/>
      <c r="T26" s="47"/>
      <c r="U26" s="48"/>
      <c r="V26" s="48"/>
    </row>
    <row r="27" spans="1:22" ht="21.95" customHeight="1">
      <c r="A27" s="8"/>
      <c r="B27" s="62" t="s">
        <v>65</v>
      </c>
      <c r="C27" s="62"/>
      <c r="D27" s="62"/>
      <c r="E27" s="62"/>
      <c r="F27" s="62"/>
      <c r="I27" s="50"/>
      <c r="J27" s="50"/>
      <c r="K27" s="52"/>
      <c r="L27" s="8"/>
      <c r="M27" s="8"/>
      <c r="N27" s="61"/>
      <c r="O27" s="61"/>
      <c r="P27" s="61"/>
      <c r="Q27" s="61"/>
      <c r="R27" s="61"/>
      <c r="S27" s="61"/>
      <c r="T27" s="43"/>
      <c r="U27" s="51"/>
      <c r="V27" s="51"/>
    </row>
    <row r="28" spans="1:22" ht="21.95" customHeight="1">
      <c r="B28" s="61" t="s">
        <v>35</v>
      </c>
      <c r="C28" s="61"/>
      <c r="D28" s="61"/>
      <c r="E28" s="61"/>
      <c r="F28" s="61"/>
      <c r="G28" s="53"/>
      <c r="H28" s="53"/>
      <c r="I28" s="53"/>
      <c r="J28" s="8"/>
      <c r="K28" s="53"/>
      <c r="L28" s="53"/>
      <c r="M28" s="53"/>
      <c r="N28" s="61"/>
      <c r="O28" s="61"/>
      <c r="P28" s="61"/>
      <c r="Q28" s="61"/>
      <c r="R28" s="61"/>
      <c r="S28" s="61"/>
      <c r="U28" s="51"/>
      <c r="V28" s="51"/>
    </row>
    <row r="29" spans="1:22" ht="21.95" customHeight="1">
      <c r="A29" s="8"/>
      <c r="B29" s="61"/>
      <c r="C29" s="61"/>
      <c r="D29" s="61"/>
      <c r="E29" s="61"/>
      <c r="F29" s="61"/>
      <c r="G29" s="53"/>
      <c r="H29" s="53"/>
      <c r="I29" s="53"/>
      <c r="J29" s="8"/>
      <c r="K29" s="53"/>
      <c r="L29" s="53"/>
      <c r="M29" s="53"/>
      <c r="N29" s="61"/>
      <c r="O29" s="61"/>
      <c r="P29" s="61"/>
      <c r="Q29" s="61"/>
      <c r="R29" s="61"/>
      <c r="S29" s="61"/>
      <c r="T29" s="43"/>
      <c r="U29" s="51"/>
      <c r="V29" s="51"/>
    </row>
    <row r="30" spans="1:22" ht="21.95" customHeight="1">
      <c r="A30" s="40"/>
      <c r="B30" s="40"/>
      <c r="C30" s="40"/>
      <c r="D30" s="40"/>
      <c r="E30" s="40"/>
      <c r="F30" s="43"/>
      <c r="G30" s="43"/>
      <c r="H30" s="43"/>
      <c r="I30" s="43"/>
      <c r="J30" s="43"/>
      <c r="K30" s="43"/>
      <c r="L30" s="43"/>
      <c r="T30" s="51"/>
      <c r="U30" s="51"/>
      <c r="V30" s="51"/>
    </row>
    <row r="31" spans="1:22" ht="21.95" customHeight="1">
      <c r="A31" s="40"/>
      <c r="B31" s="40"/>
      <c r="C31" s="40"/>
      <c r="D31" s="40"/>
      <c r="E31" s="40"/>
      <c r="F31" s="43"/>
      <c r="G31" s="43"/>
      <c r="H31" s="43"/>
      <c r="I31" s="43"/>
      <c r="J31" s="43"/>
      <c r="K31" s="43"/>
      <c r="L31" s="43"/>
      <c r="M31" s="43"/>
      <c r="N31" s="43"/>
      <c r="O31" s="51"/>
      <c r="P31" s="51"/>
      <c r="Q31" s="51"/>
      <c r="R31" s="51"/>
      <c r="S31" s="51"/>
      <c r="T31" s="51"/>
      <c r="U31" s="51"/>
      <c r="V31" s="51"/>
    </row>
    <row r="32" spans="1:22" ht="24">
      <c r="C32" s="54"/>
      <c r="D32" s="54"/>
      <c r="E32" s="54"/>
      <c r="F32" s="54"/>
      <c r="G32" s="54"/>
      <c r="H32" s="54"/>
      <c r="I32" s="54"/>
      <c r="J32" s="54"/>
      <c r="K32" s="54"/>
      <c r="L32" s="54"/>
    </row>
    <row r="33" spans="3:14" ht="24">
      <c r="C33" s="41"/>
      <c r="D33" s="41"/>
      <c r="E33" s="41"/>
      <c r="F33" s="53"/>
      <c r="G33" s="53"/>
      <c r="H33" s="53"/>
      <c r="I33" s="53"/>
      <c r="J33" s="43"/>
      <c r="K33" s="53"/>
      <c r="L33" s="53"/>
      <c r="M33" s="53"/>
      <c r="N33" s="53"/>
    </row>
    <row r="34" spans="3:14" ht="24">
      <c r="C34" s="40"/>
      <c r="D34" s="40"/>
      <c r="E34" s="40"/>
      <c r="F34" s="43"/>
      <c r="G34" s="43"/>
      <c r="H34" s="43"/>
      <c r="I34" s="43"/>
      <c r="J34" s="43"/>
      <c r="K34" s="43"/>
      <c r="L34" s="43"/>
      <c r="M34" s="43"/>
      <c r="N34" s="43"/>
    </row>
    <row r="35" spans="3:14" ht="24">
      <c r="C35" s="40"/>
      <c r="D35" s="40"/>
      <c r="E35" s="40"/>
      <c r="F35" s="43"/>
      <c r="G35" s="43"/>
      <c r="H35" s="43"/>
      <c r="I35" s="43"/>
      <c r="J35" s="43"/>
      <c r="K35" s="43"/>
      <c r="L35" s="43"/>
      <c r="M35" s="43"/>
      <c r="N35" s="43"/>
    </row>
    <row r="36" spans="3:14"/>
    <row r="37" spans="3:14"/>
    <row r="38" spans="3:14"/>
    <row r="39" spans="3:14"/>
    <row r="40" spans="3:14"/>
    <row r="41" spans="3:14"/>
    <row r="42" spans="3:14"/>
    <row r="43" spans="3:14"/>
    <row r="44" spans="3:14"/>
    <row r="45" spans="3:14"/>
    <row r="46" spans="3:14"/>
    <row r="47" spans="3:14"/>
    <row r="48" spans="3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</sheetData>
  <mergeCells count="77">
    <mergeCell ref="A1:V1"/>
    <mergeCell ref="R9:V9"/>
    <mergeCell ref="B10:J10"/>
    <mergeCell ref="U10:V10"/>
    <mergeCell ref="K10:N10"/>
    <mergeCell ref="A3:V3"/>
    <mergeCell ref="K12:N12"/>
    <mergeCell ref="R11:T11"/>
    <mergeCell ref="K11:N11"/>
    <mergeCell ref="K13:N13"/>
    <mergeCell ref="R14:T14"/>
    <mergeCell ref="O14:Q14"/>
    <mergeCell ref="K14:N14"/>
    <mergeCell ref="U12:V12"/>
    <mergeCell ref="O10:Q10"/>
    <mergeCell ref="R10:T10"/>
    <mergeCell ref="R15:T15"/>
    <mergeCell ref="U14:V14"/>
    <mergeCell ref="U11:V11"/>
    <mergeCell ref="O11:Q11"/>
    <mergeCell ref="U13:V13"/>
    <mergeCell ref="R12:T12"/>
    <mergeCell ref="R13:T13"/>
    <mergeCell ref="O13:Q13"/>
    <mergeCell ref="O12:Q12"/>
    <mergeCell ref="U16:V16"/>
    <mergeCell ref="K17:N17"/>
    <mergeCell ref="O15:Q15"/>
    <mergeCell ref="O18:Q18"/>
    <mergeCell ref="K15:N15"/>
    <mergeCell ref="U17:V17"/>
    <mergeCell ref="R16:T16"/>
    <mergeCell ref="U15:V15"/>
    <mergeCell ref="K16:N16"/>
    <mergeCell ref="U18:V18"/>
    <mergeCell ref="O17:Q17"/>
    <mergeCell ref="R17:T17"/>
    <mergeCell ref="O16:Q16"/>
    <mergeCell ref="K18:N18"/>
    <mergeCell ref="B18:H18"/>
    <mergeCell ref="R18:T18"/>
    <mergeCell ref="I18:J18"/>
    <mergeCell ref="B25:F25"/>
    <mergeCell ref="N25:S25"/>
    <mergeCell ref="B27:F27"/>
    <mergeCell ref="B28:F28"/>
    <mergeCell ref="B29:F29"/>
    <mergeCell ref="B11:J11"/>
    <mergeCell ref="B15:H15"/>
    <mergeCell ref="I15:J15"/>
    <mergeCell ref="B12:J12"/>
    <mergeCell ref="B14:J14"/>
    <mergeCell ref="B13:J13"/>
    <mergeCell ref="I16:J16"/>
    <mergeCell ref="I17:J17"/>
    <mergeCell ref="B16:H16"/>
    <mergeCell ref="B17:H17"/>
    <mergeCell ref="G20:I20"/>
    <mergeCell ref="J21:L21"/>
    <mergeCell ref="B19:Q19"/>
    <mergeCell ref="U22:V22"/>
    <mergeCell ref="U19:V19"/>
    <mergeCell ref="B24:F24"/>
    <mergeCell ref="N24:S24"/>
    <mergeCell ref="M21:V21"/>
    <mergeCell ref="B21:F21"/>
    <mergeCell ref="G21:I21"/>
    <mergeCell ref="M20:V20"/>
    <mergeCell ref="B20:F20"/>
    <mergeCell ref="J20:L20"/>
    <mergeCell ref="U23:V23"/>
    <mergeCell ref="R19:T19"/>
    <mergeCell ref="N27:S27"/>
    <mergeCell ref="N28:S28"/>
    <mergeCell ref="U25:V25"/>
    <mergeCell ref="N29:S29"/>
    <mergeCell ref="U24:V24"/>
  </mergeCells>
  <phoneticPr fontId="2" type="noConversion"/>
  <printOptions horizontalCentered="1"/>
  <pageMargins left="0.51181102362204722" right="0.19685039370078741" top="0.39370078740157483" bottom="0.31496062992125984" header="0.39370078740157483" footer="0.11811023622047245"/>
  <pageSetup paperSize="9" scale="84" orientation="portrait" r:id="rId1"/>
  <headerFooter alignWithMargins="0">
    <oddHeader>&amp;Rแบบ ปร.5(ก)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3"/>
    <pageSetUpPr fitToPage="1"/>
  </sheetPr>
  <dimension ref="A1:JG145"/>
  <sheetViews>
    <sheetView showGridLines="0" tabSelected="1" zoomScaleNormal="100" zoomScaleSheetLayoutView="130" workbookViewId="0">
      <selection activeCell="M17" sqref="M17"/>
    </sheetView>
  </sheetViews>
  <sheetFormatPr defaultColWidth="3.7109375" defaultRowHeight="21.75"/>
  <cols>
    <col min="1" max="1" width="7.5703125" style="151" customWidth="1"/>
    <col min="2" max="2" width="54.28515625" style="235" customWidth="1"/>
    <col min="3" max="3" width="10.140625" style="236" customWidth="1"/>
    <col min="4" max="4" width="7.5703125" style="151" customWidth="1"/>
    <col min="5" max="5" width="12" style="237" customWidth="1"/>
    <col min="6" max="6" width="12.85546875" style="237" customWidth="1"/>
    <col min="7" max="7" width="11" style="151" customWidth="1"/>
    <col min="8" max="8" width="12.42578125" style="151" customWidth="1"/>
    <col min="9" max="9" width="15.140625" style="151" customWidth="1"/>
    <col min="10" max="10" width="16.42578125" style="151" customWidth="1"/>
    <col min="11" max="13" width="14.140625" style="151" customWidth="1"/>
    <col min="14" max="14" width="30.140625" style="151" customWidth="1"/>
    <col min="15" max="23" width="14.140625" style="151" customWidth="1"/>
    <col min="24" max="24" width="3.42578125" style="151" customWidth="1"/>
    <col min="25" max="25" width="2.85546875" style="151" customWidth="1"/>
    <col min="26" max="26" width="4.140625" style="151" customWidth="1"/>
    <col min="27" max="27" width="4" style="151" customWidth="1"/>
    <col min="28" max="28" width="1.85546875" style="151" customWidth="1"/>
    <col min="29" max="29" width="2.42578125" style="151" customWidth="1"/>
    <col min="30" max="30" width="3" style="151" customWidth="1"/>
    <col min="31" max="31" width="2.5703125" style="151" customWidth="1"/>
    <col min="32" max="32" width="1" style="151" customWidth="1"/>
    <col min="33" max="33" width="10" style="151" bestFit="1" customWidth="1"/>
    <col min="34" max="34" width="3.7109375" style="151"/>
    <col min="35" max="35" width="6.7109375" style="151" customWidth="1"/>
    <col min="36" max="36" width="46.28515625" style="151" customWidth="1"/>
    <col min="37" max="37" width="9" style="151" customWidth="1"/>
    <col min="38" max="38" width="7.5703125" style="151" customWidth="1"/>
    <col min="39" max="39" width="12" style="151" customWidth="1"/>
    <col min="40" max="40" width="12.85546875" style="151" customWidth="1"/>
    <col min="41" max="41" width="11" style="151" customWidth="1"/>
    <col min="42" max="42" width="12.42578125" style="151" customWidth="1"/>
    <col min="43" max="43" width="15.140625" style="151" customWidth="1"/>
    <col min="44" max="44" width="11.140625" style="151" customWidth="1"/>
    <col min="45" max="255" width="0" style="151" hidden="1" customWidth="1"/>
    <col min="256" max="256" width="4.42578125" style="151" hidden="1" customWidth="1"/>
    <col min="257" max="257" width="4.7109375" style="151" hidden="1" customWidth="1"/>
    <col min="258" max="258" width="5.42578125" style="151" hidden="1" customWidth="1"/>
    <col min="259" max="259" width="6.7109375" style="151" hidden="1" customWidth="1"/>
    <col min="260" max="260" width="5.7109375" style="151" hidden="1" customWidth="1"/>
    <col min="261" max="261" width="5.5703125" style="151" hidden="1" customWidth="1"/>
    <col min="262" max="262" width="8.42578125" style="151" hidden="1" customWidth="1"/>
    <col min="263" max="263" width="4.42578125" style="151" hidden="1" customWidth="1"/>
    <col min="264" max="264" width="3.140625" style="151" hidden="1" customWidth="1"/>
    <col min="265" max="265" width="5.85546875" style="151" hidden="1" customWidth="1"/>
    <col min="266" max="266" width="6.28515625" style="151" hidden="1" customWidth="1"/>
    <col min="267" max="267" width="6" style="151" hidden="1" customWidth="1"/>
    <col min="268" max="287" width="0" style="151" hidden="1" customWidth="1"/>
    <col min="288" max="288" width="1" style="151" customWidth="1"/>
    <col min="289" max="289" width="10" style="151" bestFit="1" customWidth="1"/>
    <col min="290" max="290" width="3.7109375" style="151"/>
    <col min="291" max="291" width="6.7109375" style="151" customWidth="1"/>
    <col min="292" max="292" width="46.28515625" style="151" customWidth="1"/>
    <col min="293" max="293" width="9" style="151" customWidth="1"/>
    <col min="294" max="294" width="7.5703125" style="151" customWidth="1"/>
    <col min="295" max="295" width="12" style="151" customWidth="1"/>
    <col min="296" max="296" width="12.85546875" style="151" customWidth="1"/>
    <col min="297" max="297" width="11" style="151" customWidth="1"/>
    <col min="298" max="298" width="12.42578125" style="151" customWidth="1"/>
    <col min="299" max="299" width="15.140625" style="151" customWidth="1"/>
    <col min="300" max="300" width="11.140625" style="151" customWidth="1"/>
    <col min="301" max="543" width="0" style="151" hidden="1" customWidth="1"/>
    <col min="544" max="544" width="1" style="151" customWidth="1"/>
    <col min="545" max="545" width="10" style="151" bestFit="1" customWidth="1"/>
    <col min="546" max="546" width="3.7109375" style="151"/>
    <col min="547" max="547" width="6.7109375" style="151" customWidth="1"/>
    <col min="548" max="548" width="46.28515625" style="151" customWidth="1"/>
    <col min="549" max="549" width="9" style="151" customWidth="1"/>
    <col min="550" max="550" width="7.5703125" style="151" customWidth="1"/>
    <col min="551" max="551" width="12" style="151" customWidth="1"/>
    <col min="552" max="552" width="12.85546875" style="151" customWidth="1"/>
    <col min="553" max="553" width="11" style="151" customWidth="1"/>
    <col min="554" max="554" width="12.42578125" style="151" customWidth="1"/>
    <col min="555" max="555" width="15.140625" style="151" customWidth="1"/>
    <col min="556" max="556" width="11.140625" style="151" customWidth="1"/>
    <col min="557" max="799" width="0" style="151" hidden="1" customWidth="1"/>
    <col min="800" max="800" width="1" style="151" customWidth="1"/>
    <col min="801" max="801" width="10" style="151" bestFit="1" customWidth="1"/>
    <col min="802" max="802" width="3.7109375" style="151"/>
    <col min="803" max="803" width="6.7109375" style="151" customWidth="1"/>
    <col min="804" max="804" width="46.28515625" style="151" customWidth="1"/>
    <col min="805" max="805" width="9" style="151" customWidth="1"/>
    <col min="806" max="806" width="7.5703125" style="151" customWidth="1"/>
    <col min="807" max="807" width="12" style="151" customWidth="1"/>
    <col min="808" max="808" width="12.85546875" style="151" customWidth="1"/>
    <col min="809" max="809" width="11" style="151" customWidth="1"/>
    <col min="810" max="810" width="12.42578125" style="151" customWidth="1"/>
    <col min="811" max="811" width="15.140625" style="151" customWidth="1"/>
    <col min="812" max="812" width="11.140625" style="151" customWidth="1"/>
    <col min="813" max="1055" width="0" style="151" hidden="1" customWidth="1"/>
    <col min="1056" max="1056" width="1" style="151" customWidth="1"/>
    <col min="1057" max="1057" width="10" style="151" bestFit="1" customWidth="1"/>
    <col min="1058" max="1058" width="3.7109375" style="151"/>
    <col min="1059" max="1059" width="6.7109375" style="151" customWidth="1"/>
    <col min="1060" max="1060" width="46.28515625" style="151" customWidth="1"/>
    <col min="1061" max="1061" width="9" style="151" customWidth="1"/>
    <col min="1062" max="1062" width="7.5703125" style="151" customWidth="1"/>
    <col min="1063" max="1063" width="12" style="151" customWidth="1"/>
    <col min="1064" max="1064" width="12.85546875" style="151" customWidth="1"/>
    <col min="1065" max="1065" width="11" style="151" customWidth="1"/>
    <col min="1066" max="1066" width="12.42578125" style="151" customWidth="1"/>
    <col min="1067" max="1067" width="15.140625" style="151" customWidth="1"/>
    <col min="1068" max="1068" width="11.140625" style="151" customWidth="1"/>
    <col min="1069" max="1311" width="0" style="151" hidden="1" customWidth="1"/>
    <col min="1312" max="1312" width="1" style="151" customWidth="1"/>
    <col min="1313" max="1313" width="10" style="151" bestFit="1" customWidth="1"/>
    <col min="1314" max="1314" width="3.7109375" style="151"/>
    <col min="1315" max="1315" width="6.7109375" style="151" customWidth="1"/>
    <col min="1316" max="1316" width="46.28515625" style="151" customWidth="1"/>
    <col min="1317" max="1317" width="9" style="151" customWidth="1"/>
    <col min="1318" max="1318" width="7.5703125" style="151" customWidth="1"/>
    <col min="1319" max="1319" width="12" style="151" customWidth="1"/>
    <col min="1320" max="1320" width="12.85546875" style="151" customWidth="1"/>
    <col min="1321" max="1321" width="11" style="151" customWidth="1"/>
    <col min="1322" max="1322" width="12.42578125" style="151" customWidth="1"/>
    <col min="1323" max="1323" width="15.140625" style="151" customWidth="1"/>
    <col min="1324" max="1324" width="11.140625" style="151" customWidth="1"/>
    <col min="1325" max="1567" width="0" style="151" hidden="1" customWidth="1"/>
    <col min="1568" max="1568" width="1" style="151" customWidth="1"/>
    <col min="1569" max="1569" width="10" style="151" bestFit="1" customWidth="1"/>
    <col min="1570" max="1570" width="3.7109375" style="151"/>
    <col min="1571" max="1571" width="6.7109375" style="151" customWidth="1"/>
    <col min="1572" max="1572" width="46.28515625" style="151" customWidth="1"/>
    <col min="1573" max="1573" width="9" style="151" customWidth="1"/>
    <col min="1574" max="1574" width="7.5703125" style="151" customWidth="1"/>
    <col min="1575" max="1575" width="12" style="151" customWidth="1"/>
    <col min="1576" max="1576" width="12.85546875" style="151" customWidth="1"/>
    <col min="1577" max="1577" width="11" style="151" customWidth="1"/>
    <col min="1578" max="1578" width="12.42578125" style="151" customWidth="1"/>
    <col min="1579" max="1579" width="15.140625" style="151" customWidth="1"/>
    <col min="1580" max="1580" width="11.140625" style="151" customWidth="1"/>
    <col min="1581" max="1823" width="0" style="151" hidden="1" customWidth="1"/>
    <col min="1824" max="1824" width="1" style="151" customWidth="1"/>
    <col min="1825" max="1825" width="10" style="151" bestFit="1" customWidth="1"/>
    <col min="1826" max="1826" width="3.7109375" style="151"/>
    <col min="1827" max="1827" width="6.7109375" style="151" customWidth="1"/>
    <col min="1828" max="1828" width="46.28515625" style="151" customWidth="1"/>
    <col min="1829" max="1829" width="9" style="151" customWidth="1"/>
    <col min="1830" max="1830" width="7.5703125" style="151" customWidth="1"/>
    <col min="1831" max="1831" width="12" style="151" customWidth="1"/>
    <col min="1832" max="1832" width="12.85546875" style="151" customWidth="1"/>
    <col min="1833" max="1833" width="11" style="151" customWidth="1"/>
    <col min="1834" max="1834" width="12.42578125" style="151" customWidth="1"/>
    <col min="1835" max="1835" width="15.140625" style="151" customWidth="1"/>
    <col min="1836" max="1836" width="11.140625" style="151" customWidth="1"/>
    <col min="1837" max="2079" width="0" style="151" hidden="1" customWidth="1"/>
    <col min="2080" max="2080" width="1" style="151" customWidth="1"/>
    <col min="2081" max="2081" width="10" style="151" bestFit="1" customWidth="1"/>
    <col min="2082" max="2082" width="3.7109375" style="151"/>
    <col min="2083" max="2083" width="6.7109375" style="151" customWidth="1"/>
    <col min="2084" max="2084" width="46.28515625" style="151" customWidth="1"/>
    <col min="2085" max="2085" width="9" style="151" customWidth="1"/>
    <col min="2086" max="2086" width="7.5703125" style="151" customWidth="1"/>
    <col min="2087" max="2087" width="12" style="151" customWidth="1"/>
    <col min="2088" max="2088" width="12.85546875" style="151" customWidth="1"/>
    <col min="2089" max="2089" width="11" style="151" customWidth="1"/>
    <col min="2090" max="2090" width="12.42578125" style="151" customWidth="1"/>
    <col min="2091" max="2091" width="15.140625" style="151" customWidth="1"/>
    <col min="2092" max="2092" width="11.140625" style="151" customWidth="1"/>
    <col min="2093" max="2335" width="0" style="151" hidden="1" customWidth="1"/>
    <col min="2336" max="2336" width="1" style="151" customWidth="1"/>
    <col min="2337" max="2337" width="10" style="151" bestFit="1" customWidth="1"/>
    <col min="2338" max="2338" width="3.7109375" style="151"/>
    <col min="2339" max="2339" width="6.7109375" style="151" customWidth="1"/>
    <col min="2340" max="2340" width="46.28515625" style="151" customWidth="1"/>
    <col min="2341" max="2341" width="9" style="151" customWidth="1"/>
    <col min="2342" max="2342" width="7.5703125" style="151" customWidth="1"/>
    <col min="2343" max="2343" width="12" style="151" customWidth="1"/>
    <col min="2344" max="2344" width="12.85546875" style="151" customWidth="1"/>
    <col min="2345" max="2345" width="11" style="151" customWidth="1"/>
    <col min="2346" max="2346" width="12.42578125" style="151" customWidth="1"/>
    <col min="2347" max="2347" width="15.140625" style="151" customWidth="1"/>
    <col min="2348" max="2348" width="11.140625" style="151" customWidth="1"/>
    <col min="2349" max="2591" width="0" style="151" hidden="1" customWidth="1"/>
    <col min="2592" max="2592" width="1" style="151" customWidth="1"/>
    <col min="2593" max="2593" width="10" style="151" bestFit="1" customWidth="1"/>
    <col min="2594" max="2594" width="3.7109375" style="151"/>
    <col min="2595" max="2595" width="6.7109375" style="151" customWidth="1"/>
    <col min="2596" max="2596" width="46.28515625" style="151" customWidth="1"/>
    <col min="2597" max="2597" width="9" style="151" customWidth="1"/>
    <col min="2598" max="2598" width="7.5703125" style="151" customWidth="1"/>
    <col min="2599" max="2599" width="12" style="151" customWidth="1"/>
    <col min="2600" max="2600" width="12.85546875" style="151" customWidth="1"/>
    <col min="2601" max="2601" width="11" style="151" customWidth="1"/>
    <col min="2602" max="2602" width="12.42578125" style="151" customWidth="1"/>
    <col min="2603" max="2603" width="15.140625" style="151" customWidth="1"/>
    <col min="2604" max="2604" width="11.140625" style="151" customWidth="1"/>
    <col min="2605" max="2847" width="0" style="151" hidden="1" customWidth="1"/>
    <col min="2848" max="2848" width="1" style="151" customWidth="1"/>
    <col min="2849" max="2849" width="10" style="151" bestFit="1" customWidth="1"/>
    <col min="2850" max="2850" width="3.7109375" style="151"/>
    <col min="2851" max="2851" width="6.7109375" style="151" customWidth="1"/>
    <col min="2852" max="2852" width="46.28515625" style="151" customWidth="1"/>
    <col min="2853" max="2853" width="9" style="151" customWidth="1"/>
    <col min="2854" max="2854" width="7.5703125" style="151" customWidth="1"/>
    <col min="2855" max="2855" width="12" style="151" customWidth="1"/>
    <col min="2856" max="2856" width="12.85546875" style="151" customWidth="1"/>
    <col min="2857" max="2857" width="11" style="151" customWidth="1"/>
    <col min="2858" max="2858" width="12.42578125" style="151" customWidth="1"/>
    <col min="2859" max="2859" width="15.140625" style="151" customWidth="1"/>
    <col min="2860" max="2860" width="11.140625" style="151" customWidth="1"/>
    <col min="2861" max="3103" width="0" style="151" hidden="1" customWidth="1"/>
    <col min="3104" max="3104" width="1" style="151" customWidth="1"/>
    <col min="3105" max="3105" width="10" style="151" bestFit="1" customWidth="1"/>
    <col min="3106" max="3106" width="3.7109375" style="151"/>
    <col min="3107" max="3107" width="6.7109375" style="151" customWidth="1"/>
    <col min="3108" max="3108" width="46.28515625" style="151" customWidth="1"/>
    <col min="3109" max="3109" width="9" style="151" customWidth="1"/>
    <col min="3110" max="3110" width="7.5703125" style="151" customWidth="1"/>
    <col min="3111" max="3111" width="12" style="151" customWidth="1"/>
    <col min="3112" max="3112" width="12.85546875" style="151" customWidth="1"/>
    <col min="3113" max="3113" width="11" style="151" customWidth="1"/>
    <col min="3114" max="3114" width="12.42578125" style="151" customWidth="1"/>
    <col min="3115" max="3115" width="15.140625" style="151" customWidth="1"/>
    <col min="3116" max="3116" width="11.140625" style="151" customWidth="1"/>
    <col min="3117" max="3359" width="0" style="151" hidden="1" customWidth="1"/>
    <col min="3360" max="3360" width="1" style="151" customWidth="1"/>
    <col min="3361" max="3361" width="10" style="151" bestFit="1" customWidth="1"/>
    <col min="3362" max="3362" width="3.7109375" style="151"/>
    <col min="3363" max="3363" width="6.7109375" style="151" customWidth="1"/>
    <col min="3364" max="3364" width="46.28515625" style="151" customWidth="1"/>
    <col min="3365" max="3365" width="9" style="151" customWidth="1"/>
    <col min="3366" max="3366" width="7.5703125" style="151" customWidth="1"/>
    <col min="3367" max="3367" width="12" style="151" customWidth="1"/>
    <col min="3368" max="3368" width="12.85546875" style="151" customWidth="1"/>
    <col min="3369" max="3369" width="11" style="151" customWidth="1"/>
    <col min="3370" max="3370" width="12.42578125" style="151" customWidth="1"/>
    <col min="3371" max="3371" width="15.140625" style="151" customWidth="1"/>
    <col min="3372" max="3372" width="11.140625" style="151" customWidth="1"/>
    <col min="3373" max="3615" width="0" style="151" hidden="1" customWidth="1"/>
    <col min="3616" max="3616" width="1" style="151" customWidth="1"/>
    <col min="3617" max="3617" width="10" style="151" bestFit="1" customWidth="1"/>
    <col min="3618" max="3618" width="3.7109375" style="151"/>
    <col min="3619" max="3619" width="6.7109375" style="151" customWidth="1"/>
    <col min="3620" max="3620" width="46.28515625" style="151" customWidth="1"/>
    <col min="3621" max="3621" width="9" style="151" customWidth="1"/>
    <col min="3622" max="3622" width="7.5703125" style="151" customWidth="1"/>
    <col min="3623" max="3623" width="12" style="151" customWidth="1"/>
    <col min="3624" max="3624" width="12.85546875" style="151" customWidth="1"/>
    <col min="3625" max="3625" width="11" style="151" customWidth="1"/>
    <col min="3626" max="3626" width="12.42578125" style="151" customWidth="1"/>
    <col min="3627" max="3627" width="15.140625" style="151" customWidth="1"/>
    <col min="3628" max="3628" width="11.140625" style="151" customWidth="1"/>
    <col min="3629" max="3871" width="0" style="151" hidden="1" customWidth="1"/>
    <col min="3872" max="3872" width="1" style="151" customWidth="1"/>
    <col min="3873" max="3873" width="10" style="151" bestFit="1" customWidth="1"/>
    <col min="3874" max="3874" width="3.7109375" style="151"/>
    <col min="3875" max="3875" width="6.7109375" style="151" customWidth="1"/>
    <col min="3876" max="3876" width="46.28515625" style="151" customWidth="1"/>
    <col min="3877" max="3877" width="9" style="151" customWidth="1"/>
    <col min="3878" max="3878" width="7.5703125" style="151" customWidth="1"/>
    <col min="3879" max="3879" width="12" style="151" customWidth="1"/>
    <col min="3880" max="3880" width="12.85546875" style="151" customWidth="1"/>
    <col min="3881" max="3881" width="11" style="151" customWidth="1"/>
    <col min="3882" max="3882" width="12.42578125" style="151" customWidth="1"/>
    <col min="3883" max="3883" width="15.140625" style="151" customWidth="1"/>
    <col min="3884" max="3884" width="11.140625" style="151" customWidth="1"/>
    <col min="3885" max="4127" width="0" style="151" hidden="1" customWidth="1"/>
    <col min="4128" max="4128" width="1" style="151" customWidth="1"/>
    <col min="4129" max="4129" width="10" style="151" bestFit="1" customWidth="1"/>
    <col min="4130" max="4130" width="3.7109375" style="151"/>
    <col min="4131" max="4131" width="6.7109375" style="151" customWidth="1"/>
    <col min="4132" max="4132" width="46.28515625" style="151" customWidth="1"/>
    <col min="4133" max="4133" width="9" style="151" customWidth="1"/>
    <col min="4134" max="4134" width="7.5703125" style="151" customWidth="1"/>
    <col min="4135" max="4135" width="12" style="151" customWidth="1"/>
    <col min="4136" max="4136" width="12.85546875" style="151" customWidth="1"/>
    <col min="4137" max="4137" width="11" style="151" customWidth="1"/>
    <col min="4138" max="4138" width="12.42578125" style="151" customWidth="1"/>
    <col min="4139" max="4139" width="15.140625" style="151" customWidth="1"/>
    <col min="4140" max="4140" width="11.140625" style="151" customWidth="1"/>
    <col min="4141" max="4383" width="0" style="151" hidden="1" customWidth="1"/>
    <col min="4384" max="4384" width="1" style="151" customWidth="1"/>
    <col min="4385" max="4385" width="10" style="151" bestFit="1" customWidth="1"/>
    <col min="4386" max="4386" width="3.7109375" style="151"/>
    <col min="4387" max="4387" width="6.7109375" style="151" customWidth="1"/>
    <col min="4388" max="4388" width="46.28515625" style="151" customWidth="1"/>
    <col min="4389" max="4389" width="9" style="151" customWidth="1"/>
    <col min="4390" max="4390" width="7.5703125" style="151" customWidth="1"/>
    <col min="4391" max="4391" width="12" style="151" customWidth="1"/>
    <col min="4392" max="4392" width="12.85546875" style="151" customWidth="1"/>
    <col min="4393" max="4393" width="11" style="151" customWidth="1"/>
    <col min="4394" max="4394" width="12.42578125" style="151" customWidth="1"/>
    <col min="4395" max="4395" width="15.140625" style="151" customWidth="1"/>
    <col min="4396" max="4396" width="11.140625" style="151" customWidth="1"/>
    <col min="4397" max="4639" width="0" style="151" hidden="1" customWidth="1"/>
    <col min="4640" max="4640" width="1" style="151" customWidth="1"/>
    <col min="4641" max="4641" width="10" style="151" bestFit="1" customWidth="1"/>
    <col min="4642" max="4642" width="3.7109375" style="151"/>
    <col min="4643" max="4643" width="6.7109375" style="151" customWidth="1"/>
    <col min="4644" max="4644" width="46.28515625" style="151" customWidth="1"/>
    <col min="4645" max="4645" width="9" style="151" customWidth="1"/>
    <col min="4646" max="4646" width="7.5703125" style="151" customWidth="1"/>
    <col min="4647" max="4647" width="12" style="151" customWidth="1"/>
    <col min="4648" max="4648" width="12.85546875" style="151" customWidth="1"/>
    <col min="4649" max="4649" width="11" style="151" customWidth="1"/>
    <col min="4650" max="4650" width="12.42578125" style="151" customWidth="1"/>
    <col min="4651" max="4651" width="15.140625" style="151" customWidth="1"/>
    <col min="4652" max="4652" width="11.140625" style="151" customWidth="1"/>
    <col min="4653" max="4895" width="0" style="151" hidden="1" customWidth="1"/>
    <col min="4896" max="4896" width="1" style="151" customWidth="1"/>
    <col min="4897" max="4897" width="10" style="151" bestFit="1" customWidth="1"/>
    <col min="4898" max="4898" width="3.7109375" style="151"/>
    <col min="4899" max="4899" width="6.7109375" style="151" customWidth="1"/>
    <col min="4900" max="4900" width="46.28515625" style="151" customWidth="1"/>
    <col min="4901" max="4901" width="9" style="151" customWidth="1"/>
    <col min="4902" max="4902" width="7.5703125" style="151" customWidth="1"/>
    <col min="4903" max="4903" width="12" style="151" customWidth="1"/>
    <col min="4904" max="4904" width="12.85546875" style="151" customWidth="1"/>
    <col min="4905" max="4905" width="11" style="151" customWidth="1"/>
    <col min="4906" max="4906" width="12.42578125" style="151" customWidth="1"/>
    <col min="4907" max="4907" width="15.140625" style="151" customWidth="1"/>
    <col min="4908" max="4908" width="11.140625" style="151" customWidth="1"/>
    <col min="4909" max="5151" width="0" style="151" hidden="1" customWidth="1"/>
    <col min="5152" max="5152" width="1" style="151" customWidth="1"/>
    <col min="5153" max="5153" width="10" style="151" bestFit="1" customWidth="1"/>
    <col min="5154" max="5154" width="3.7109375" style="151"/>
    <col min="5155" max="5155" width="6.7109375" style="151" customWidth="1"/>
    <col min="5156" max="5156" width="46.28515625" style="151" customWidth="1"/>
    <col min="5157" max="5157" width="9" style="151" customWidth="1"/>
    <col min="5158" max="5158" width="7.5703125" style="151" customWidth="1"/>
    <col min="5159" max="5159" width="12" style="151" customWidth="1"/>
    <col min="5160" max="5160" width="12.85546875" style="151" customWidth="1"/>
    <col min="5161" max="5161" width="11" style="151" customWidth="1"/>
    <col min="5162" max="5162" width="12.42578125" style="151" customWidth="1"/>
    <col min="5163" max="5163" width="15.140625" style="151" customWidth="1"/>
    <col min="5164" max="5164" width="11.140625" style="151" customWidth="1"/>
    <col min="5165" max="5407" width="0" style="151" hidden="1" customWidth="1"/>
    <col min="5408" max="5408" width="1" style="151" customWidth="1"/>
    <col min="5409" max="5409" width="10" style="151" bestFit="1" customWidth="1"/>
    <col min="5410" max="5410" width="3.7109375" style="151"/>
    <col min="5411" max="5411" width="6.7109375" style="151" customWidth="1"/>
    <col min="5412" max="5412" width="46.28515625" style="151" customWidth="1"/>
    <col min="5413" max="5413" width="9" style="151" customWidth="1"/>
    <col min="5414" max="5414" width="7.5703125" style="151" customWidth="1"/>
    <col min="5415" max="5415" width="12" style="151" customWidth="1"/>
    <col min="5416" max="5416" width="12.85546875" style="151" customWidth="1"/>
    <col min="5417" max="5417" width="11" style="151" customWidth="1"/>
    <col min="5418" max="5418" width="12.42578125" style="151" customWidth="1"/>
    <col min="5419" max="5419" width="15.140625" style="151" customWidth="1"/>
    <col min="5420" max="5420" width="11.140625" style="151" customWidth="1"/>
    <col min="5421" max="5663" width="0" style="151" hidden="1" customWidth="1"/>
    <col min="5664" max="5664" width="1" style="151" customWidth="1"/>
    <col min="5665" max="5665" width="10" style="151" bestFit="1" customWidth="1"/>
    <col min="5666" max="5666" width="3.7109375" style="151"/>
    <col min="5667" max="5667" width="6.7109375" style="151" customWidth="1"/>
    <col min="5668" max="5668" width="46.28515625" style="151" customWidth="1"/>
    <col min="5669" max="5669" width="9" style="151" customWidth="1"/>
    <col min="5670" max="5670" width="7.5703125" style="151" customWidth="1"/>
    <col min="5671" max="5671" width="12" style="151" customWidth="1"/>
    <col min="5672" max="5672" width="12.85546875" style="151" customWidth="1"/>
    <col min="5673" max="5673" width="11" style="151" customWidth="1"/>
    <col min="5674" max="5674" width="12.42578125" style="151" customWidth="1"/>
    <col min="5675" max="5675" width="15.140625" style="151" customWidth="1"/>
    <col min="5676" max="5676" width="11.140625" style="151" customWidth="1"/>
    <col min="5677" max="5919" width="0" style="151" hidden="1" customWidth="1"/>
    <col min="5920" max="5920" width="1" style="151" customWidth="1"/>
    <col min="5921" max="5921" width="10" style="151" bestFit="1" customWidth="1"/>
    <col min="5922" max="5922" width="3.7109375" style="151"/>
    <col min="5923" max="5923" width="6.7109375" style="151" customWidth="1"/>
    <col min="5924" max="5924" width="46.28515625" style="151" customWidth="1"/>
    <col min="5925" max="5925" width="9" style="151" customWidth="1"/>
    <col min="5926" max="5926" width="7.5703125" style="151" customWidth="1"/>
    <col min="5927" max="5927" width="12" style="151" customWidth="1"/>
    <col min="5928" max="5928" width="12.85546875" style="151" customWidth="1"/>
    <col min="5929" max="5929" width="11" style="151" customWidth="1"/>
    <col min="5930" max="5930" width="12.42578125" style="151" customWidth="1"/>
    <col min="5931" max="5931" width="15.140625" style="151" customWidth="1"/>
    <col min="5932" max="5932" width="11.140625" style="151" customWidth="1"/>
    <col min="5933" max="6175" width="0" style="151" hidden="1" customWidth="1"/>
    <col min="6176" max="6176" width="1" style="151" customWidth="1"/>
    <col min="6177" max="6177" width="10" style="151" bestFit="1" customWidth="1"/>
    <col min="6178" max="6178" width="3.7109375" style="151"/>
    <col min="6179" max="6179" width="6.7109375" style="151" customWidth="1"/>
    <col min="6180" max="6180" width="46.28515625" style="151" customWidth="1"/>
    <col min="6181" max="6181" width="9" style="151" customWidth="1"/>
    <col min="6182" max="6182" width="7.5703125" style="151" customWidth="1"/>
    <col min="6183" max="6183" width="12" style="151" customWidth="1"/>
    <col min="6184" max="6184" width="12.85546875" style="151" customWidth="1"/>
    <col min="6185" max="6185" width="11" style="151" customWidth="1"/>
    <col min="6186" max="6186" width="12.42578125" style="151" customWidth="1"/>
    <col min="6187" max="6187" width="15.140625" style="151" customWidth="1"/>
    <col min="6188" max="6188" width="11.140625" style="151" customWidth="1"/>
    <col min="6189" max="6431" width="0" style="151" hidden="1" customWidth="1"/>
    <col min="6432" max="6432" width="1" style="151" customWidth="1"/>
    <col min="6433" max="6433" width="10" style="151" bestFit="1" customWidth="1"/>
    <col min="6434" max="6434" width="3.7109375" style="151"/>
    <col min="6435" max="6435" width="6.7109375" style="151" customWidth="1"/>
    <col min="6436" max="6436" width="46.28515625" style="151" customWidth="1"/>
    <col min="6437" max="6437" width="9" style="151" customWidth="1"/>
    <col min="6438" max="6438" width="7.5703125" style="151" customWidth="1"/>
    <col min="6439" max="6439" width="12" style="151" customWidth="1"/>
    <col min="6440" max="6440" width="12.85546875" style="151" customWidth="1"/>
    <col min="6441" max="6441" width="11" style="151" customWidth="1"/>
    <col min="6442" max="6442" width="12.42578125" style="151" customWidth="1"/>
    <col min="6443" max="6443" width="15.140625" style="151" customWidth="1"/>
    <col min="6444" max="6444" width="11.140625" style="151" customWidth="1"/>
    <col min="6445" max="6687" width="0" style="151" hidden="1" customWidth="1"/>
    <col min="6688" max="6688" width="1" style="151" customWidth="1"/>
    <col min="6689" max="6689" width="10" style="151" bestFit="1" customWidth="1"/>
    <col min="6690" max="6690" width="3.7109375" style="151"/>
    <col min="6691" max="6691" width="6.7109375" style="151" customWidth="1"/>
    <col min="6692" max="6692" width="46.28515625" style="151" customWidth="1"/>
    <col min="6693" max="6693" width="9" style="151" customWidth="1"/>
    <col min="6694" max="6694" width="7.5703125" style="151" customWidth="1"/>
    <col min="6695" max="6695" width="12" style="151" customWidth="1"/>
    <col min="6696" max="6696" width="12.85546875" style="151" customWidth="1"/>
    <col min="6697" max="6697" width="11" style="151" customWidth="1"/>
    <col min="6698" max="6698" width="12.42578125" style="151" customWidth="1"/>
    <col min="6699" max="6699" width="15.140625" style="151" customWidth="1"/>
    <col min="6700" max="6700" width="11.140625" style="151" customWidth="1"/>
    <col min="6701" max="6943" width="0" style="151" hidden="1" customWidth="1"/>
    <col min="6944" max="6944" width="1" style="151" customWidth="1"/>
    <col min="6945" max="6945" width="10" style="151" bestFit="1" customWidth="1"/>
    <col min="6946" max="6946" width="3.7109375" style="151"/>
    <col min="6947" max="6947" width="6.7109375" style="151" customWidth="1"/>
    <col min="6948" max="6948" width="46.28515625" style="151" customWidth="1"/>
    <col min="6949" max="6949" width="9" style="151" customWidth="1"/>
    <col min="6950" max="6950" width="7.5703125" style="151" customWidth="1"/>
    <col min="6951" max="6951" width="12" style="151" customWidth="1"/>
    <col min="6952" max="6952" width="12.85546875" style="151" customWidth="1"/>
    <col min="6953" max="6953" width="11" style="151" customWidth="1"/>
    <col min="6954" max="6954" width="12.42578125" style="151" customWidth="1"/>
    <col min="6955" max="6955" width="15.140625" style="151" customWidth="1"/>
    <col min="6956" max="6956" width="11.140625" style="151" customWidth="1"/>
    <col min="6957" max="7199" width="0" style="151" hidden="1" customWidth="1"/>
    <col min="7200" max="7200" width="1" style="151" customWidth="1"/>
    <col min="7201" max="7201" width="10" style="151" bestFit="1" customWidth="1"/>
    <col min="7202" max="7202" width="3.7109375" style="151"/>
    <col min="7203" max="7203" width="6.7109375" style="151" customWidth="1"/>
    <col min="7204" max="7204" width="46.28515625" style="151" customWidth="1"/>
    <col min="7205" max="7205" width="9" style="151" customWidth="1"/>
    <col min="7206" max="7206" width="7.5703125" style="151" customWidth="1"/>
    <col min="7207" max="7207" width="12" style="151" customWidth="1"/>
    <col min="7208" max="7208" width="12.85546875" style="151" customWidth="1"/>
    <col min="7209" max="7209" width="11" style="151" customWidth="1"/>
    <col min="7210" max="7210" width="12.42578125" style="151" customWidth="1"/>
    <col min="7211" max="7211" width="15.140625" style="151" customWidth="1"/>
    <col min="7212" max="7212" width="11.140625" style="151" customWidth="1"/>
    <col min="7213" max="7455" width="0" style="151" hidden="1" customWidth="1"/>
    <col min="7456" max="7456" width="1" style="151" customWidth="1"/>
    <col min="7457" max="7457" width="10" style="151" bestFit="1" customWidth="1"/>
    <col min="7458" max="7458" width="3.7109375" style="151"/>
    <col min="7459" max="7459" width="6.7109375" style="151" customWidth="1"/>
    <col min="7460" max="7460" width="46.28515625" style="151" customWidth="1"/>
    <col min="7461" max="7461" width="9" style="151" customWidth="1"/>
    <col min="7462" max="7462" width="7.5703125" style="151" customWidth="1"/>
    <col min="7463" max="7463" width="12" style="151" customWidth="1"/>
    <col min="7464" max="7464" width="12.85546875" style="151" customWidth="1"/>
    <col min="7465" max="7465" width="11" style="151" customWidth="1"/>
    <col min="7466" max="7466" width="12.42578125" style="151" customWidth="1"/>
    <col min="7467" max="7467" width="15.140625" style="151" customWidth="1"/>
    <col min="7468" max="7468" width="11.140625" style="151" customWidth="1"/>
    <col min="7469" max="7711" width="0" style="151" hidden="1" customWidth="1"/>
    <col min="7712" max="7712" width="1" style="151" customWidth="1"/>
    <col min="7713" max="7713" width="10" style="151" bestFit="1" customWidth="1"/>
    <col min="7714" max="7714" width="3.7109375" style="151"/>
    <col min="7715" max="7715" width="6.7109375" style="151" customWidth="1"/>
    <col min="7716" max="7716" width="46.28515625" style="151" customWidth="1"/>
    <col min="7717" max="7717" width="9" style="151" customWidth="1"/>
    <col min="7718" max="7718" width="7.5703125" style="151" customWidth="1"/>
    <col min="7719" max="7719" width="12" style="151" customWidth="1"/>
    <col min="7720" max="7720" width="12.85546875" style="151" customWidth="1"/>
    <col min="7721" max="7721" width="11" style="151" customWidth="1"/>
    <col min="7722" max="7722" width="12.42578125" style="151" customWidth="1"/>
    <col min="7723" max="7723" width="15.140625" style="151" customWidth="1"/>
    <col min="7724" max="7724" width="11.140625" style="151" customWidth="1"/>
    <col min="7725" max="7967" width="0" style="151" hidden="1" customWidth="1"/>
    <col min="7968" max="7968" width="1" style="151" customWidth="1"/>
    <col min="7969" max="7969" width="10" style="151" bestFit="1" customWidth="1"/>
    <col min="7970" max="7970" width="3.7109375" style="151"/>
    <col min="7971" max="7971" width="6.7109375" style="151" customWidth="1"/>
    <col min="7972" max="7972" width="46.28515625" style="151" customWidth="1"/>
    <col min="7973" max="7973" width="9" style="151" customWidth="1"/>
    <col min="7974" max="7974" width="7.5703125" style="151" customWidth="1"/>
    <col min="7975" max="7975" width="12" style="151" customWidth="1"/>
    <col min="7976" max="7976" width="12.85546875" style="151" customWidth="1"/>
    <col min="7977" max="7977" width="11" style="151" customWidth="1"/>
    <col min="7978" max="7978" width="12.42578125" style="151" customWidth="1"/>
    <col min="7979" max="7979" width="15.140625" style="151" customWidth="1"/>
    <col min="7980" max="7980" width="11.140625" style="151" customWidth="1"/>
    <col min="7981" max="8223" width="0" style="151" hidden="1" customWidth="1"/>
    <col min="8224" max="8224" width="1" style="151" customWidth="1"/>
    <col min="8225" max="8225" width="10" style="151" bestFit="1" customWidth="1"/>
    <col min="8226" max="8226" width="3.7109375" style="151"/>
    <col min="8227" max="8227" width="6.7109375" style="151" customWidth="1"/>
    <col min="8228" max="8228" width="46.28515625" style="151" customWidth="1"/>
    <col min="8229" max="8229" width="9" style="151" customWidth="1"/>
    <col min="8230" max="8230" width="7.5703125" style="151" customWidth="1"/>
    <col min="8231" max="8231" width="12" style="151" customWidth="1"/>
    <col min="8232" max="8232" width="12.85546875" style="151" customWidth="1"/>
    <col min="8233" max="8233" width="11" style="151" customWidth="1"/>
    <col min="8234" max="8234" width="12.42578125" style="151" customWidth="1"/>
    <col min="8235" max="8235" width="15.140625" style="151" customWidth="1"/>
    <col min="8236" max="8236" width="11.140625" style="151" customWidth="1"/>
    <col min="8237" max="8479" width="0" style="151" hidden="1" customWidth="1"/>
    <col min="8480" max="8480" width="1" style="151" customWidth="1"/>
    <col min="8481" max="8481" width="10" style="151" bestFit="1" customWidth="1"/>
    <col min="8482" max="8482" width="3.7109375" style="151"/>
    <col min="8483" max="8483" width="6.7109375" style="151" customWidth="1"/>
    <col min="8484" max="8484" width="46.28515625" style="151" customWidth="1"/>
    <col min="8485" max="8485" width="9" style="151" customWidth="1"/>
    <col min="8486" max="8486" width="7.5703125" style="151" customWidth="1"/>
    <col min="8487" max="8487" width="12" style="151" customWidth="1"/>
    <col min="8488" max="8488" width="12.85546875" style="151" customWidth="1"/>
    <col min="8489" max="8489" width="11" style="151" customWidth="1"/>
    <col min="8490" max="8490" width="12.42578125" style="151" customWidth="1"/>
    <col min="8491" max="8491" width="15.140625" style="151" customWidth="1"/>
    <col min="8492" max="8492" width="11.140625" style="151" customWidth="1"/>
    <col min="8493" max="8735" width="0" style="151" hidden="1" customWidth="1"/>
    <col min="8736" max="8736" width="1" style="151" customWidth="1"/>
    <col min="8737" max="8737" width="10" style="151" bestFit="1" customWidth="1"/>
    <col min="8738" max="8738" width="3.7109375" style="151"/>
    <col min="8739" max="8739" width="6.7109375" style="151" customWidth="1"/>
    <col min="8740" max="8740" width="46.28515625" style="151" customWidth="1"/>
    <col min="8741" max="8741" width="9" style="151" customWidth="1"/>
    <col min="8742" max="8742" width="7.5703125" style="151" customWidth="1"/>
    <col min="8743" max="8743" width="12" style="151" customWidth="1"/>
    <col min="8744" max="8744" width="12.85546875" style="151" customWidth="1"/>
    <col min="8745" max="8745" width="11" style="151" customWidth="1"/>
    <col min="8746" max="8746" width="12.42578125" style="151" customWidth="1"/>
    <col min="8747" max="8747" width="15.140625" style="151" customWidth="1"/>
    <col min="8748" max="8748" width="11.140625" style="151" customWidth="1"/>
    <col min="8749" max="8991" width="0" style="151" hidden="1" customWidth="1"/>
    <col min="8992" max="8992" width="1" style="151" customWidth="1"/>
    <col min="8993" max="8993" width="10" style="151" bestFit="1" customWidth="1"/>
    <col min="8994" max="8994" width="3.7109375" style="151"/>
    <col min="8995" max="8995" width="6.7109375" style="151" customWidth="1"/>
    <col min="8996" max="8996" width="46.28515625" style="151" customWidth="1"/>
    <col min="8997" max="8997" width="9" style="151" customWidth="1"/>
    <col min="8998" max="8998" width="7.5703125" style="151" customWidth="1"/>
    <col min="8999" max="8999" width="12" style="151" customWidth="1"/>
    <col min="9000" max="9000" width="12.85546875" style="151" customWidth="1"/>
    <col min="9001" max="9001" width="11" style="151" customWidth="1"/>
    <col min="9002" max="9002" width="12.42578125" style="151" customWidth="1"/>
    <col min="9003" max="9003" width="15.140625" style="151" customWidth="1"/>
    <col min="9004" max="9004" width="11.140625" style="151" customWidth="1"/>
    <col min="9005" max="9247" width="0" style="151" hidden="1" customWidth="1"/>
    <col min="9248" max="9248" width="1" style="151" customWidth="1"/>
    <col min="9249" max="9249" width="10" style="151" bestFit="1" customWidth="1"/>
    <col min="9250" max="9250" width="3.7109375" style="151"/>
    <col min="9251" max="9251" width="6.7109375" style="151" customWidth="1"/>
    <col min="9252" max="9252" width="46.28515625" style="151" customWidth="1"/>
    <col min="9253" max="9253" width="9" style="151" customWidth="1"/>
    <col min="9254" max="9254" width="7.5703125" style="151" customWidth="1"/>
    <col min="9255" max="9255" width="12" style="151" customWidth="1"/>
    <col min="9256" max="9256" width="12.85546875" style="151" customWidth="1"/>
    <col min="9257" max="9257" width="11" style="151" customWidth="1"/>
    <col min="9258" max="9258" width="12.42578125" style="151" customWidth="1"/>
    <col min="9259" max="9259" width="15.140625" style="151" customWidth="1"/>
    <col min="9260" max="9260" width="11.140625" style="151" customWidth="1"/>
    <col min="9261" max="9503" width="0" style="151" hidden="1" customWidth="1"/>
    <col min="9504" max="9504" width="1" style="151" customWidth="1"/>
    <col min="9505" max="9505" width="10" style="151" bestFit="1" customWidth="1"/>
    <col min="9506" max="9506" width="3.7109375" style="151"/>
    <col min="9507" max="9507" width="6.7109375" style="151" customWidth="1"/>
    <col min="9508" max="9508" width="46.28515625" style="151" customWidth="1"/>
    <col min="9509" max="9509" width="9" style="151" customWidth="1"/>
    <col min="9510" max="9510" width="7.5703125" style="151" customWidth="1"/>
    <col min="9511" max="9511" width="12" style="151" customWidth="1"/>
    <col min="9512" max="9512" width="12.85546875" style="151" customWidth="1"/>
    <col min="9513" max="9513" width="11" style="151" customWidth="1"/>
    <col min="9514" max="9514" width="12.42578125" style="151" customWidth="1"/>
    <col min="9515" max="9515" width="15.140625" style="151" customWidth="1"/>
    <col min="9516" max="9516" width="11.140625" style="151" customWidth="1"/>
    <col min="9517" max="9759" width="0" style="151" hidden="1" customWidth="1"/>
    <col min="9760" max="9760" width="1" style="151" customWidth="1"/>
    <col min="9761" max="9761" width="10" style="151" bestFit="1" customWidth="1"/>
    <col min="9762" max="9762" width="3.7109375" style="151"/>
    <col min="9763" max="9763" width="6.7109375" style="151" customWidth="1"/>
    <col min="9764" max="9764" width="46.28515625" style="151" customWidth="1"/>
    <col min="9765" max="9765" width="9" style="151" customWidth="1"/>
    <col min="9766" max="9766" width="7.5703125" style="151" customWidth="1"/>
    <col min="9767" max="9767" width="12" style="151" customWidth="1"/>
    <col min="9768" max="9768" width="12.85546875" style="151" customWidth="1"/>
    <col min="9769" max="9769" width="11" style="151" customWidth="1"/>
    <col min="9770" max="9770" width="12.42578125" style="151" customWidth="1"/>
    <col min="9771" max="9771" width="15.140625" style="151" customWidth="1"/>
    <col min="9772" max="9772" width="11.140625" style="151" customWidth="1"/>
    <col min="9773" max="10015" width="0" style="151" hidden="1" customWidth="1"/>
    <col min="10016" max="10016" width="1" style="151" customWidth="1"/>
    <col min="10017" max="10017" width="10" style="151" bestFit="1" customWidth="1"/>
    <col min="10018" max="10018" width="3.7109375" style="151"/>
    <col min="10019" max="10019" width="6.7109375" style="151" customWidth="1"/>
    <col min="10020" max="10020" width="46.28515625" style="151" customWidth="1"/>
    <col min="10021" max="10021" width="9" style="151" customWidth="1"/>
    <col min="10022" max="10022" width="7.5703125" style="151" customWidth="1"/>
    <col min="10023" max="10023" width="12" style="151" customWidth="1"/>
    <col min="10024" max="10024" width="12.85546875" style="151" customWidth="1"/>
    <col min="10025" max="10025" width="11" style="151" customWidth="1"/>
    <col min="10026" max="10026" width="12.42578125" style="151" customWidth="1"/>
    <col min="10027" max="10027" width="15.140625" style="151" customWidth="1"/>
    <col min="10028" max="10028" width="11.140625" style="151" customWidth="1"/>
    <col min="10029" max="10271" width="0" style="151" hidden="1" customWidth="1"/>
    <col min="10272" max="10272" width="1" style="151" customWidth="1"/>
    <col min="10273" max="10273" width="10" style="151" bestFit="1" customWidth="1"/>
    <col min="10274" max="10274" width="3.7109375" style="151"/>
    <col min="10275" max="10275" width="6.7109375" style="151" customWidth="1"/>
    <col min="10276" max="10276" width="46.28515625" style="151" customWidth="1"/>
    <col min="10277" max="10277" width="9" style="151" customWidth="1"/>
    <col min="10278" max="10278" width="7.5703125" style="151" customWidth="1"/>
    <col min="10279" max="10279" width="12" style="151" customWidth="1"/>
    <col min="10280" max="10280" width="12.85546875" style="151" customWidth="1"/>
    <col min="10281" max="10281" width="11" style="151" customWidth="1"/>
    <col min="10282" max="10282" width="12.42578125" style="151" customWidth="1"/>
    <col min="10283" max="10283" width="15.140625" style="151" customWidth="1"/>
    <col min="10284" max="10284" width="11.140625" style="151" customWidth="1"/>
    <col min="10285" max="10527" width="0" style="151" hidden="1" customWidth="1"/>
    <col min="10528" max="10528" width="1" style="151" customWidth="1"/>
    <col min="10529" max="10529" width="10" style="151" bestFit="1" customWidth="1"/>
    <col min="10530" max="10530" width="3.7109375" style="151"/>
    <col min="10531" max="10531" width="6.7109375" style="151" customWidth="1"/>
    <col min="10532" max="10532" width="46.28515625" style="151" customWidth="1"/>
    <col min="10533" max="10533" width="9" style="151" customWidth="1"/>
    <col min="10534" max="10534" width="7.5703125" style="151" customWidth="1"/>
    <col min="10535" max="10535" width="12" style="151" customWidth="1"/>
    <col min="10536" max="10536" width="12.85546875" style="151" customWidth="1"/>
    <col min="10537" max="10537" width="11" style="151" customWidth="1"/>
    <col min="10538" max="10538" width="12.42578125" style="151" customWidth="1"/>
    <col min="10539" max="10539" width="15.140625" style="151" customWidth="1"/>
    <col min="10540" max="10540" width="11.140625" style="151" customWidth="1"/>
    <col min="10541" max="10783" width="0" style="151" hidden="1" customWidth="1"/>
    <col min="10784" max="10784" width="1" style="151" customWidth="1"/>
    <col min="10785" max="10785" width="10" style="151" bestFit="1" customWidth="1"/>
    <col min="10786" max="10786" width="3.7109375" style="151"/>
    <col min="10787" max="10787" width="6.7109375" style="151" customWidth="1"/>
    <col min="10788" max="10788" width="46.28515625" style="151" customWidth="1"/>
    <col min="10789" max="10789" width="9" style="151" customWidth="1"/>
    <col min="10790" max="10790" width="7.5703125" style="151" customWidth="1"/>
    <col min="10791" max="10791" width="12" style="151" customWidth="1"/>
    <col min="10792" max="10792" width="12.85546875" style="151" customWidth="1"/>
    <col min="10793" max="10793" width="11" style="151" customWidth="1"/>
    <col min="10794" max="10794" width="12.42578125" style="151" customWidth="1"/>
    <col min="10795" max="10795" width="15.140625" style="151" customWidth="1"/>
    <col min="10796" max="10796" width="11.140625" style="151" customWidth="1"/>
    <col min="10797" max="11039" width="0" style="151" hidden="1" customWidth="1"/>
    <col min="11040" max="11040" width="1" style="151" customWidth="1"/>
    <col min="11041" max="11041" width="10" style="151" bestFit="1" customWidth="1"/>
    <col min="11042" max="11042" width="3.7109375" style="151"/>
    <col min="11043" max="11043" width="6.7109375" style="151" customWidth="1"/>
    <col min="11044" max="11044" width="46.28515625" style="151" customWidth="1"/>
    <col min="11045" max="11045" width="9" style="151" customWidth="1"/>
    <col min="11046" max="11046" width="7.5703125" style="151" customWidth="1"/>
    <col min="11047" max="11047" width="12" style="151" customWidth="1"/>
    <col min="11048" max="11048" width="12.85546875" style="151" customWidth="1"/>
    <col min="11049" max="11049" width="11" style="151" customWidth="1"/>
    <col min="11050" max="11050" width="12.42578125" style="151" customWidth="1"/>
    <col min="11051" max="11051" width="15.140625" style="151" customWidth="1"/>
    <col min="11052" max="11052" width="11.140625" style="151" customWidth="1"/>
    <col min="11053" max="11295" width="0" style="151" hidden="1" customWidth="1"/>
    <col min="11296" max="11296" width="1" style="151" customWidth="1"/>
    <col min="11297" max="11297" width="10" style="151" bestFit="1" customWidth="1"/>
    <col min="11298" max="11298" width="3.7109375" style="151"/>
    <col min="11299" max="11299" width="6.7109375" style="151" customWidth="1"/>
    <col min="11300" max="11300" width="46.28515625" style="151" customWidth="1"/>
    <col min="11301" max="11301" width="9" style="151" customWidth="1"/>
    <col min="11302" max="11302" width="7.5703125" style="151" customWidth="1"/>
    <col min="11303" max="11303" width="12" style="151" customWidth="1"/>
    <col min="11304" max="11304" width="12.85546875" style="151" customWidth="1"/>
    <col min="11305" max="11305" width="11" style="151" customWidth="1"/>
    <col min="11306" max="11306" width="12.42578125" style="151" customWidth="1"/>
    <col min="11307" max="11307" width="15.140625" style="151" customWidth="1"/>
    <col min="11308" max="11308" width="11.140625" style="151" customWidth="1"/>
    <col min="11309" max="11551" width="0" style="151" hidden="1" customWidth="1"/>
    <col min="11552" max="11552" width="1" style="151" customWidth="1"/>
    <col min="11553" max="11553" width="10" style="151" bestFit="1" customWidth="1"/>
    <col min="11554" max="11554" width="3.7109375" style="151"/>
    <col min="11555" max="11555" width="6.7109375" style="151" customWidth="1"/>
    <col min="11556" max="11556" width="46.28515625" style="151" customWidth="1"/>
    <col min="11557" max="11557" width="9" style="151" customWidth="1"/>
    <col min="11558" max="11558" width="7.5703125" style="151" customWidth="1"/>
    <col min="11559" max="11559" width="12" style="151" customWidth="1"/>
    <col min="11560" max="11560" width="12.85546875" style="151" customWidth="1"/>
    <col min="11561" max="11561" width="11" style="151" customWidth="1"/>
    <col min="11562" max="11562" width="12.42578125" style="151" customWidth="1"/>
    <col min="11563" max="11563" width="15.140625" style="151" customWidth="1"/>
    <col min="11564" max="11564" width="11.140625" style="151" customWidth="1"/>
    <col min="11565" max="11807" width="0" style="151" hidden="1" customWidth="1"/>
    <col min="11808" max="11808" width="1" style="151" customWidth="1"/>
    <col min="11809" max="11809" width="10" style="151" bestFit="1" customWidth="1"/>
    <col min="11810" max="11810" width="3.7109375" style="151"/>
    <col min="11811" max="11811" width="6.7109375" style="151" customWidth="1"/>
    <col min="11812" max="11812" width="46.28515625" style="151" customWidth="1"/>
    <col min="11813" max="11813" width="9" style="151" customWidth="1"/>
    <col min="11814" max="11814" width="7.5703125" style="151" customWidth="1"/>
    <col min="11815" max="11815" width="12" style="151" customWidth="1"/>
    <col min="11816" max="11816" width="12.85546875" style="151" customWidth="1"/>
    <col min="11817" max="11817" width="11" style="151" customWidth="1"/>
    <col min="11818" max="11818" width="12.42578125" style="151" customWidth="1"/>
    <col min="11819" max="11819" width="15.140625" style="151" customWidth="1"/>
    <col min="11820" max="11820" width="11.140625" style="151" customWidth="1"/>
    <col min="11821" max="12063" width="0" style="151" hidden="1" customWidth="1"/>
    <col min="12064" max="12064" width="1" style="151" customWidth="1"/>
    <col min="12065" max="12065" width="10" style="151" bestFit="1" customWidth="1"/>
    <col min="12066" max="12066" width="3.7109375" style="151"/>
    <col min="12067" max="12067" width="6.7109375" style="151" customWidth="1"/>
    <col min="12068" max="12068" width="46.28515625" style="151" customWidth="1"/>
    <col min="12069" max="12069" width="9" style="151" customWidth="1"/>
    <col min="12070" max="12070" width="7.5703125" style="151" customWidth="1"/>
    <col min="12071" max="12071" width="12" style="151" customWidth="1"/>
    <col min="12072" max="12072" width="12.85546875" style="151" customWidth="1"/>
    <col min="12073" max="12073" width="11" style="151" customWidth="1"/>
    <col min="12074" max="12074" width="12.42578125" style="151" customWidth="1"/>
    <col min="12075" max="12075" width="15.140625" style="151" customWidth="1"/>
    <col min="12076" max="12076" width="11.140625" style="151" customWidth="1"/>
    <col min="12077" max="12319" width="0" style="151" hidden="1" customWidth="1"/>
    <col min="12320" max="12320" width="1" style="151" customWidth="1"/>
    <col min="12321" max="12321" width="10" style="151" bestFit="1" customWidth="1"/>
    <col min="12322" max="12322" width="3.7109375" style="151"/>
    <col min="12323" max="12323" width="6.7109375" style="151" customWidth="1"/>
    <col min="12324" max="12324" width="46.28515625" style="151" customWidth="1"/>
    <col min="12325" max="12325" width="9" style="151" customWidth="1"/>
    <col min="12326" max="12326" width="7.5703125" style="151" customWidth="1"/>
    <col min="12327" max="12327" width="12" style="151" customWidth="1"/>
    <col min="12328" max="12328" width="12.85546875" style="151" customWidth="1"/>
    <col min="12329" max="12329" width="11" style="151" customWidth="1"/>
    <col min="12330" max="12330" width="12.42578125" style="151" customWidth="1"/>
    <col min="12331" max="12331" width="15.140625" style="151" customWidth="1"/>
    <col min="12332" max="12332" width="11.140625" style="151" customWidth="1"/>
    <col min="12333" max="12575" width="0" style="151" hidden="1" customWidth="1"/>
    <col min="12576" max="12576" width="1" style="151" customWidth="1"/>
    <col min="12577" max="12577" width="10" style="151" bestFit="1" customWidth="1"/>
    <col min="12578" max="12578" width="3.7109375" style="151"/>
    <col min="12579" max="12579" width="6.7109375" style="151" customWidth="1"/>
    <col min="12580" max="12580" width="46.28515625" style="151" customWidth="1"/>
    <col min="12581" max="12581" width="9" style="151" customWidth="1"/>
    <col min="12582" max="12582" width="7.5703125" style="151" customWidth="1"/>
    <col min="12583" max="12583" width="12" style="151" customWidth="1"/>
    <col min="12584" max="12584" width="12.85546875" style="151" customWidth="1"/>
    <col min="12585" max="12585" width="11" style="151" customWidth="1"/>
    <col min="12586" max="12586" width="12.42578125" style="151" customWidth="1"/>
    <col min="12587" max="12587" width="15.140625" style="151" customWidth="1"/>
    <col min="12588" max="12588" width="11.140625" style="151" customWidth="1"/>
    <col min="12589" max="12831" width="0" style="151" hidden="1" customWidth="1"/>
    <col min="12832" max="12832" width="1" style="151" customWidth="1"/>
    <col min="12833" max="12833" width="10" style="151" bestFit="1" customWidth="1"/>
    <col min="12834" max="12834" width="3.7109375" style="151"/>
    <col min="12835" max="12835" width="6.7109375" style="151" customWidth="1"/>
    <col min="12836" max="12836" width="46.28515625" style="151" customWidth="1"/>
    <col min="12837" max="12837" width="9" style="151" customWidth="1"/>
    <col min="12838" max="12838" width="7.5703125" style="151" customWidth="1"/>
    <col min="12839" max="12839" width="12" style="151" customWidth="1"/>
    <col min="12840" max="12840" width="12.85546875" style="151" customWidth="1"/>
    <col min="12841" max="12841" width="11" style="151" customWidth="1"/>
    <col min="12842" max="12842" width="12.42578125" style="151" customWidth="1"/>
    <col min="12843" max="12843" width="15.140625" style="151" customWidth="1"/>
    <col min="12844" max="12844" width="11.140625" style="151" customWidth="1"/>
    <col min="12845" max="13087" width="0" style="151" hidden="1" customWidth="1"/>
    <col min="13088" max="13088" width="1" style="151" customWidth="1"/>
    <col min="13089" max="13089" width="10" style="151" bestFit="1" customWidth="1"/>
    <col min="13090" max="13090" width="3.7109375" style="151"/>
    <col min="13091" max="13091" width="6.7109375" style="151" customWidth="1"/>
    <col min="13092" max="13092" width="46.28515625" style="151" customWidth="1"/>
    <col min="13093" max="13093" width="9" style="151" customWidth="1"/>
    <col min="13094" max="13094" width="7.5703125" style="151" customWidth="1"/>
    <col min="13095" max="13095" width="12" style="151" customWidth="1"/>
    <col min="13096" max="13096" width="12.85546875" style="151" customWidth="1"/>
    <col min="13097" max="13097" width="11" style="151" customWidth="1"/>
    <col min="13098" max="13098" width="12.42578125" style="151" customWidth="1"/>
    <col min="13099" max="13099" width="15.140625" style="151" customWidth="1"/>
    <col min="13100" max="13100" width="11.140625" style="151" customWidth="1"/>
    <col min="13101" max="13343" width="0" style="151" hidden="1" customWidth="1"/>
    <col min="13344" max="13344" width="1" style="151" customWidth="1"/>
    <col min="13345" max="13345" width="10" style="151" bestFit="1" customWidth="1"/>
    <col min="13346" max="13346" width="3.7109375" style="151"/>
    <col min="13347" max="13347" width="6.7109375" style="151" customWidth="1"/>
    <col min="13348" max="13348" width="46.28515625" style="151" customWidth="1"/>
    <col min="13349" max="13349" width="9" style="151" customWidth="1"/>
    <col min="13350" max="13350" width="7.5703125" style="151" customWidth="1"/>
    <col min="13351" max="13351" width="12" style="151" customWidth="1"/>
    <col min="13352" max="13352" width="12.85546875" style="151" customWidth="1"/>
    <col min="13353" max="13353" width="11" style="151" customWidth="1"/>
    <col min="13354" max="13354" width="12.42578125" style="151" customWidth="1"/>
    <col min="13355" max="13355" width="15.140625" style="151" customWidth="1"/>
    <col min="13356" max="13356" width="11.140625" style="151" customWidth="1"/>
    <col min="13357" max="13599" width="0" style="151" hidden="1" customWidth="1"/>
    <col min="13600" max="13600" width="1" style="151" customWidth="1"/>
    <col min="13601" max="13601" width="10" style="151" bestFit="1" customWidth="1"/>
    <col min="13602" max="13602" width="3.7109375" style="151"/>
    <col min="13603" max="13603" width="6.7109375" style="151" customWidth="1"/>
    <col min="13604" max="13604" width="46.28515625" style="151" customWidth="1"/>
    <col min="13605" max="13605" width="9" style="151" customWidth="1"/>
    <col min="13606" max="13606" width="7.5703125" style="151" customWidth="1"/>
    <col min="13607" max="13607" width="12" style="151" customWidth="1"/>
    <col min="13608" max="13608" width="12.85546875" style="151" customWidth="1"/>
    <col min="13609" max="13609" width="11" style="151" customWidth="1"/>
    <col min="13610" max="13610" width="12.42578125" style="151" customWidth="1"/>
    <col min="13611" max="13611" width="15.140625" style="151" customWidth="1"/>
    <col min="13612" max="13612" width="11.140625" style="151" customWidth="1"/>
    <col min="13613" max="13855" width="0" style="151" hidden="1" customWidth="1"/>
    <col min="13856" max="13856" width="1" style="151" customWidth="1"/>
    <col min="13857" max="13857" width="10" style="151" bestFit="1" customWidth="1"/>
    <col min="13858" max="13858" width="3.7109375" style="151"/>
    <col min="13859" max="13859" width="6.7109375" style="151" customWidth="1"/>
    <col min="13860" max="13860" width="46.28515625" style="151" customWidth="1"/>
    <col min="13861" max="13861" width="9" style="151" customWidth="1"/>
    <col min="13862" max="13862" width="7.5703125" style="151" customWidth="1"/>
    <col min="13863" max="13863" width="12" style="151" customWidth="1"/>
    <col min="13864" max="13864" width="12.85546875" style="151" customWidth="1"/>
    <col min="13865" max="13865" width="11" style="151" customWidth="1"/>
    <col min="13866" max="13866" width="12.42578125" style="151" customWidth="1"/>
    <col min="13867" max="13867" width="15.140625" style="151" customWidth="1"/>
    <col min="13868" max="13868" width="11.140625" style="151" customWidth="1"/>
    <col min="13869" max="14111" width="0" style="151" hidden="1" customWidth="1"/>
    <col min="14112" max="14112" width="1" style="151" customWidth="1"/>
    <col min="14113" max="14113" width="10" style="151" bestFit="1" customWidth="1"/>
    <col min="14114" max="14114" width="3.7109375" style="151"/>
    <col min="14115" max="14115" width="6.7109375" style="151" customWidth="1"/>
    <col min="14116" max="14116" width="46.28515625" style="151" customWidth="1"/>
    <col min="14117" max="14117" width="9" style="151" customWidth="1"/>
    <col min="14118" max="14118" width="7.5703125" style="151" customWidth="1"/>
    <col min="14119" max="14119" width="12" style="151" customWidth="1"/>
    <col min="14120" max="14120" width="12.85546875" style="151" customWidth="1"/>
    <col min="14121" max="14121" width="11" style="151" customWidth="1"/>
    <col min="14122" max="14122" width="12.42578125" style="151" customWidth="1"/>
    <col min="14123" max="14123" width="15.140625" style="151" customWidth="1"/>
    <col min="14124" max="14124" width="11.140625" style="151" customWidth="1"/>
    <col min="14125" max="14367" width="0" style="151" hidden="1" customWidth="1"/>
    <col min="14368" max="14368" width="1" style="151" customWidth="1"/>
    <col min="14369" max="14369" width="10" style="151" bestFit="1" customWidth="1"/>
    <col min="14370" max="14370" width="3.7109375" style="151"/>
    <col min="14371" max="14371" width="6.7109375" style="151" customWidth="1"/>
    <col min="14372" max="14372" width="46.28515625" style="151" customWidth="1"/>
    <col min="14373" max="14373" width="9" style="151" customWidth="1"/>
    <col min="14374" max="14374" width="7.5703125" style="151" customWidth="1"/>
    <col min="14375" max="14375" width="12" style="151" customWidth="1"/>
    <col min="14376" max="14376" width="12.85546875" style="151" customWidth="1"/>
    <col min="14377" max="14377" width="11" style="151" customWidth="1"/>
    <col min="14378" max="14378" width="12.42578125" style="151" customWidth="1"/>
    <col min="14379" max="14379" width="15.140625" style="151" customWidth="1"/>
    <col min="14380" max="14380" width="11.140625" style="151" customWidth="1"/>
    <col min="14381" max="14623" width="0" style="151" hidden="1" customWidth="1"/>
    <col min="14624" max="14624" width="1" style="151" customWidth="1"/>
    <col min="14625" max="14625" width="10" style="151" bestFit="1" customWidth="1"/>
    <col min="14626" max="14626" width="3.7109375" style="151"/>
    <col min="14627" max="14627" width="6.7109375" style="151" customWidth="1"/>
    <col min="14628" max="14628" width="46.28515625" style="151" customWidth="1"/>
    <col min="14629" max="14629" width="9" style="151" customWidth="1"/>
    <col min="14630" max="14630" width="7.5703125" style="151" customWidth="1"/>
    <col min="14631" max="14631" width="12" style="151" customWidth="1"/>
    <col min="14632" max="14632" width="12.85546875" style="151" customWidth="1"/>
    <col min="14633" max="14633" width="11" style="151" customWidth="1"/>
    <col min="14634" max="14634" width="12.42578125" style="151" customWidth="1"/>
    <col min="14635" max="14635" width="15.140625" style="151" customWidth="1"/>
    <col min="14636" max="14636" width="11.140625" style="151" customWidth="1"/>
    <col min="14637" max="14879" width="0" style="151" hidden="1" customWidth="1"/>
    <col min="14880" max="14880" width="1" style="151" customWidth="1"/>
    <col min="14881" max="14881" width="10" style="151" bestFit="1" customWidth="1"/>
    <col min="14882" max="14882" width="3.7109375" style="151"/>
    <col min="14883" max="14883" width="6.7109375" style="151" customWidth="1"/>
    <col min="14884" max="14884" width="46.28515625" style="151" customWidth="1"/>
    <col min="14885" max="14885" width="9" style="151" customWidth="1"/>
    <col min="14886" max="14886" width="7.5703125" style="151" customWidth="1"/>
    <col min="14887" max="14887" width="12" style="151" customWidth="1"/>
    <col min="14888" max="14888" width="12.85546875" style="151" customWidth="1"/>
    <col min="14889" max="14889" width="11" style="151" customWidth="1"/>
    <col min="14890" max="14890" width="12.42578125" style="151" customWidth="1"/>
    <col min="14891" max="14891" width="15.140625" style="151" customWidth="1"/>
    <col min="14892" max="14892" width="11.140625" style="151" customWidth="1"/>
    <col min="14893" max="15135" width="0" style="151" hidden="1" customWidth="1"/>
    <col min="15136" max="15136" width="1" style="151" customWidth="1"/>
    <col min="15137" max="15137" width="10" style="151" bestFit="1" customWidth="1"/>
    <col min="15138" max="15138" width="3.7109375" style="151"/>
    <col min="15139" max="15139" width="6.7109375" style="151" customWidth="1"/>
    <col min="15140" max="15140" width="46.28515625" style="151" customWidth="1"/>
    <col min="15141" max="15141" width="9" style="151" customWidth="1"/>
    <col min="15142" max="15142" width="7.5703125" style="151" customWidth="1"/>
    <col min="15143" max="15143" width="12" style="151" customWidth="1"/>
    <col min="15144" max="15144" width="12.85546875" style="151" customWidth="1"/>
    <col min="15145" max="15145" width="11" style="151" customWidth="1"/>
    <col min="15146" max="15146" width="12.42578125" style="151" customWidth="1"/>
    <col min="15147" max="15147" width="15.140625" style="151" customWidth="1"/>
    <col min="15148" max="15148" width="11.140625" style="151" customWidth="1"/>
    <col min="15149" max="15391" width="0" style="151" hidden="1" customWidth="1"/>
    <col min="15392" max="15392" width="1" style="151" customWidth="1"/>
    <col min="15393" max="15393" width="10" style="151" bestFit="1" customWidth="1"/>
    <col min="15394" max="15394" width="3.7109375" style="151"/>
    <col min="15395" max="15395" width="6.7109375" style="151" customWidth="1"/>
    <col min="15396" max="15396" width="46.28515625" style="151" customWidth="1"/>
    <col min="15397" max="15397" width="9" style="151" customWidth="1"/>
    <col min="15398" max="15398" width="7.5703125" style="151" customWidth="1"/>
    <col min="15399" max="15399" width="12" style="151" customWidth="1"/>
    <col min="15400" max="15400" width="12.85546875" style="151" customWidth="1"/>
    <col min="15401" max="15401" width="11" style="151" customWidth="1"/>
    <col min="15402" max="15402" width="12.42578125" style="151" customWidth="1"/>
    <col min="15403" max="15403" width="15.140625" style="151" customWidth="1"/>
    <col min="15404" max="15404" width="11.140625" style="151" customWidth="1"/>
    <col min="15405" max="15647" width="0" style="151" hidden="1" customWidth="1"/>
    <col min="15648" max="15648" width="1" style="151" customWidth="1"/>
    <col min="15649" max="15649" width="10" style="151" bestFit="1" customWidth="1"/>
    <col min="15650" max="15650" width="3.7109375" style="151"/>
    <col min="15651" max="15651" width="6.7109375" style="151" customWidth="1"/>
    <col min="15652" max="15652" width="46.28515625" style="151" customWidth="1"/>
    <col min="15653" max="15653" width="9" style="151" customWidth="1"/>
    <col min="15654" max="15654" width="7.5703125" style="151" customWidth="1"/>
    <col min="15655" max="15655" width="12" style="151" customWidth="1"/>
    <col min="15656" max="15656" width="12.85546875" style="151" customWidth="1"/>
    <col min="15657" max="15657" width="11" style="151" customWidth="1"/>
    <col min="15658" max="15658" width="12.42578125" style="151" customWidth="1"/>
    <col min="15659" max="15659" width="15.140625" style="151" customWidth="1"/>
    <col min="15660" max="15660" width="11.140625" style="151" customWidth="1"/>
    <col min="15661" max="15903" width="0" style="151" hidden="1" customWidth="1"/>
    <col min="15904" max="15904" width="1" style="151" customWidth="1"/>
    <col min="15905" max="15905" width="10" style="151" bestFit="1" customWidth="1"/>
    <col min="15906" max="16384" width="10" style="151" customWidth="1"/>
  </cols>
  <sheetData>
    <row r="1" spans="1:23" ht="24">
      <c r="A1" s="64" t="s">
        <v>30</v>
      </c>
      <c r="B1" s="64"/>
      <c r="C1" s="64"/>
      <c r="D1" s="64"/>
      <c r="E1" s="64"/>
      <c r="F1" s="64"/>
      <c r="G1" s="64"/>
      <c r="H1" s="64"/>
      <c r="I1" s="64"/>
      <c r="J1" s="64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</row>
    <row r="2" spans="1:23" ht="24">
      <c r="A2" s="152" t="s">
        <v>59</v>
      </c>
      <c r="B2" s="153"/>
      <c r="C2" s="153"/>
      <c r="D2" s="153"/>
      <c r="E2" s="154"/>
      <c r="F2" s="155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</row>
    <row r="3" spans="1:23" ht="21.75" customHeight="1">
      <c r="A3" s="72" t="s">
        <v>67</v>
      </c>
      <c r="B3" s="72"/>
      <c r="C3" s="72"/>
      <c r="D3" s="72"/>
      <c r="E3" s="72"/>
      <c r="F3" s="72"/>
      <c r="G3" s="72"/>
      <c r="H3" s="72"/>
      <c r="I3" s="72"/>
      <c r="J3" s="72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</row>
    <row r="4" spans="1:23" ht="24">
      <c r="A4" s="152" t="s">
        <v>60</v>
      </c>
      <c r="B4" s="153"/>
      <c r="C4" s="153"/>
      <c r="D4" s="153"/>
      <c r="E4" s="154"/>
      <c r="F4" s="157"/>
      <c r="G4" s="158"/>
      <c r="H4" s="158"/>
      <c r="I4" s="158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</row>
    <row r="5" spans="1:23" ht="24">
      <c r="A5" s="152" t="s">
        <v>28</v>
      </c>
      <c r="B5" s="153"/>
      <c r="C5" s="153"/>
      <c r="D5" s="153"/>
      <c r="E5" s="154"/>
      <c r="F5" s="157"/>
      <c r="G5" s="158"/>
      <c r="H5" s="158"/>
      <c r="I5" s="158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</row>
    <row r="6" spans="1:23" ht="24">
      <c r="A6" s="152" t="s">
        <v>43</v>
      </c>
      <c r="B6" s="153"/>
      <c r="C6" s="153"/>
      <c r="D6" s="153"/>
      <c r="E6" s="154"/>
      <c r="F6" s="157"/>
      <c r="G6" s="158"/>
      <c r="H6" s="158"/>
      <c r="I6" s="158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</row>
    <row r="7" spans="1:23" ht="24.75" thickBot="1">
      <c r="A7" s="159" t="s">
        <v>29</v>
      </c>
      <c r="B7" s="159"/>
      <c r="C7" s="159"/>
      <c r="D7" s="159"/>
      <c r="E7" s="159"/>
      <c r="F7" s="159"/>
      <c r="G7" s="159"/>
      <c r="H7" s="159"/>
      <c r="I7" s="159"/>
      <c r="J7" s="159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</row>
    <row r="8" spans="1:23" ht="21.75" customHeight="1">
      <c r="A8" s="161" t="s">
        <v>1</v>
      </c>
      <c r="B8" s="162" t="s">
        <v>2</v>
      </c>
      <c r="C8" s="163" t="s">
        <v>3</v>
      </c>
      <c r="D8" s="164" t="s">
        <v>4</v>
      </c>
      <c r="E8" s="165" t="s">
        <v>8</v>
      </c>
      <c r="F8" s="166"/>
      <c r="G8" s="165" t="s">
        <v>9</v>
      </c>
      <c r="H8" s="166"/>
      <c r="I8" s="167" t="s">
        <v>10</v>
      </c>
      <c r="J8" s="168" t="s">
        <v>7</v>
      </c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</row>
    <row r="9" spans="1:23">
      <c r="A9" s="170"/>
      <c r="B9" s="171"/>
      <c r="C9" s="172"/>
      <c r="D9" s="173"/>
      <c r="E9" s="174" t="s">
        <v>5</v>
      </c>
      <c r="F9" s="175" t="s">
        <v>6</v>
      </c>
      <c r="G9" s="176" t="s">
        <v>5</v>
      </c>
      <c r="H9" s="176" t="s">
        <v>6</v>
      </c>
      <c r="I9" s="177"/>
      <c r="J9" s="178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</row>
    <row r="10" spans="1:23" s="187" customFormat="1">
      <c r="A10" s="179">
        <v>1</v>
      </c>
      <c r="B10" s="180" t="s">
        <v>48</v>
      </c>
      <c r="C10" s="181"/>
      <c r="D10" s="182"/>
      <c r="E10" s="183"/>
      <c r="F10" s="183"/>
      <c r="G10" s="181"/>
      <c r="H10" s="181"/>
      <c r="I10" s="184"/>
      <c r="J10" s="185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</row>
    <row r="11" spans="1:23" s="187" customFormat="1">
      <c r="A11" s="188">
        <v>1.1000000000000001</v>
      </c>
      <c r="B11" s="189" t="s">
        <v>49</v>
      </c>
      <c r="C11" s="190">
        <v>1100</v>
      </c>
      <c r="D11" s="182" t="s">
        <v>38</v>
      </c>
      <c r="E11" s="183"/>
      <c r="F11" s="183"/>
      <c r="G11" s="191">
        <v>25</v>
      </c>
      <c r="H11" s="192">
        <f>C11*G11</f>
        <v>27500</v>
      </c>
      <c r="I11" s="184">
        <f>H11+F11</f>
        <v>27500</v>
      </c>
      <c r="J11" s="185" t="s">
        <v>58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</row>
    <row r="12" spans="1:23">
      <c r="A12" s="188">
        <v>1.2</v>
      </c>
      <c r="B12" s="189" t="s">
        <v>50</v>
      </c>
      <c r="C12" s="190">
        <v>1100</v>
      </c>
      <c r="D12" s="182" t="s">
        <v>38</v>
      </c>
      <c r="E12" s="183">
        <v>244</v>
      </c>
      <c r="F12" s="183">
        <f>E12*C12</f>
        <v>268400</v>
      </c>
      <c r="G12" s="191">
        <v>70</v>
      </c>
      <c r="H12" s="192">
        <f t="shared" ref="H12:H21" si="0">C12*G12</f>
        <v>77000</v>
      </c>
      <c r="I12" s="184">
        <f t="shared" ref="I12:I20" si="1">H12+F12</f>
        <v>345400</v>
      </c>
      <c r="J12" s="185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</row>
    <row r="13" spans="1:23" ht="43.5">
      <c r="A13" s="193">
        <v>1.3</v>
      </c>
      <c r="B13" s="194" t="s">
        <v>51</v>
      </c>
      <c r="C13" s="195">
        <v>180</v>
      </c>
      <c r="D13" s="196" t="s">
        <v>44</v>
      </c>
      <c r="E13" s="197">
        <v>185</v>
      </c>
      <c r="F13" s="197">
        <f>E13*C13</f>
        <v>33300</v>
      </c>
      <c r="G13" s="198">
        <v>50</v>
      </c>
      <c r="H13" s="199">
        <f t="shared" si="0"/>
        <v>9000</v>
      </c>
      <c r="I13" s="200">
        <f t="shared" si="1"/>
        <v>42300</v>
      </c>
      <c r="J13" s="185"/>
      <c r="K13" s="201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</row>
    <row r="14" spans="1:23">
      <c r="A14" s="193">
        <v>1.4</v>
      </c>
      <c r="B14" s="194" t="s">
        <v>55</v>
      </c>
      <c r="C14" s="195">
        <v>1</v>
      </c>
      <c r="D14" s="196" t="s">
        <v>45</v>
      </c>
      <c r="E14" s="197">
        <v>23333.33</v>
      </c>
      <c r="F14" s="197">
        <f>E14*C14</f>
        <v>23333.33</v>
      </c>
      <c r="G14" s="198">
        <v>12666.67</v>
      </c>
      <c r="H14" s="199">
        <f>C14*G14</f>
        <v>12666.67</v>
      </c>
      <c r="I14" s="200">
        <f t="shared" si="1"/>
        <v>36000</v>
      </c>
      <c r="J14" s="185"/>
      <c r="K14" s="201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</row>
    <row r="15" spans="1:23" ht="43.5">
      <c r="A15" s="193">
        <v>1.5</v>
      </c>
      <c r="B15" s="194" t="s">
        <v>53</v>
      </c>
      <c r="C15" s="195">
        <v>1</v>
      </c>
      <c r="D15" s="196" t="s">
        <v>45</v>
      </c>
      <c r="E15" s="197">
        <v>61666.67</v>
      </c>
      <c r="F15" s="197">
        <f>E15*C15</f>
        <v>61666.67</v>
      </c>
      <c r="G15" s="198"/>
      <c r="H15" s="199">
        <f t="shared" ref="H15:H16" si="2">C15*G15</f>
        <v>0</v>
      </c>
      <c r="I15" s="200">
        <f t="shared" si="1"/>
        <v>61666.67</v>
      </c>
      <c r="J15" s="185"/>
      <c r="K15" s="201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</row>
    <row r="16" spans="1:23">
      <c r="A16" s="193">
        <v>1.6</v>
      </c>
      <c r="B16" s="194" t="s">
        <v>66</v>
      </c>
      <c r="C16" s="195">
        <v>3</v>
      </c>
      <c r="D16" s="196" t="s">
        <v>45</v>
      </c>
      <c r="E16" s="197"/>
      <c r="F16" s="197"/>
      <c r="G16" s="198">
        <v>8500</v>
      </c>
      <c r="H16" s="199">
        <f t="shared" si="2"/>
        <v>25500</v>
      </c>
      <c r="I16" s="200">
        <f t="shared" si="1"/>
        <v>25500</v>
      </c>
      <c r="J16" s="185"/>
      <c r="K16" s="201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</row>
    <row r="17" spans="1:23">
      <c r="A17" s="202">
        <v>2</v>
      </c>
      <c r="B17" s="203" t="s">
        <v>52</v>
      </c>
      <c r="C17" s="204"/>
      <c r="D17" s="182"/>
      <c r="E17" s="183"/>
      <c r="F17" s="183"/>
      <c r="G17" s="191"/>
      <c r="H17" s="192"/>
      <c r="I17" s="184"/>
      <c r="J17" s="185"/>
      <c r="K17" s="186"/>
      <c r="L17" s="205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</row>
    <row r="18" spans="1:23">
      <c r="A18" s="188">
        <v>2.1</v>
      </c>
      <c r="B18" s="206" t="s">
        <v>54</v>
      </c>
      <c r="C18" s="191">
        <v>150</v>
      </c>
      <c r="D18" s="182" t="s">
        <v>38</v>
      </c>
      <c r="E18" s="183"/>
      <c r="F18" s="183">
        <f>E18*C18</f>
        <v>0</v>
      </c>
      <c r="G18" s="191">
        <v>25</v>
      </c>
      <c r="H18" s="192">
        <f t="shared" si="0"/>
        <v>3750</v>
      </c>
      <c r="I18" s="184">
        <f t="shared" si="1"/>
        <v>3750</v>
      </c>
      <c r="J18" s="185" t="s">
        <v>58</v>
      </c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</row>
    <row r="19" spans="1:23">
      <c r="A19" s="188">
        <v>2.2000000000000002</v>
      </c>
      <c r="B19" s="206" t="s">
        <v>56</v>
      </c>
      <c r="C19" s="191">
        <v>1</v>
      </c>
      <c r="D19" s="182" t="s">
        <v>45</v>
      </c>
      <c r="E19" s="183"/>
      <c r="F19" s="183">
        <f t="shared" ref="F19:F20" si="3">E19*C19</f>
        <v>0</v>
      </c>
      <c r="G19" s="191">
        <v>21666.67</v>
      </c>
      <c r="H19" s="192">
        <f t="shared" si="0"/>
        <v>21666.67</v>
      </c>
      <c r="I19" s="184">
        <f t="shared" si="1"/>
        <v>21666.67</v>
      </c>
      <c r="J19" s="185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</row>
    <row r="20" spans="1:23" ht="26.25" customHeight="1">
      <c r="A20" s="207">
        <v>2.2999999999999998</v>
      </c>
      <c r="B20" s="208" t="s">
        <v>62</v>
      </c>
      <c r="C20" s="209">
        <v>150</v>
      </c>
      <c r="D20" s="210" t="s">
        <v>38</v>
      </c>
      <c r="E20" s="211">
        <v>343</v>
      </c>
      <c r="F20" s="211">
        <f t="shared" si="3"/>
        <v>51450</v>
      </c>
      <c r="G20" s="209">
        <v>75</v>
      </c>
      <c r="H20" s="212">
        <f t="shared" si="0"/>
        <v>11250</v>
      </c>
      <c r="I20" s="213">
        <f t="shared" si="1"/>
        <v>62700</v>
      </c>
      <c r="J20" s="185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</row>
    <row r="21" spans="1:23" ht="65.25">
      <c r="A21" s="193">
        <v>2.4</v>
      </c>
      <c r="B21" s="214" t="s">
        <v>57</v>
      </c>
      <c r="C21" s="215">
        <v>150</v>
      </c>
      <c r="D21" s="196" t="s">
        <v>38</v>
      </c>
      <c r="E21" s="216">
        <v>33</v>
      </c>
      <c r="F21" s="217">
        <f>E21*C21</f>
        <v>4950</v>
      </c>
      <c r="G21" s="218">
        <v>30</v>
      </c>
      <c r="H21" s="199">
        <f t="shared" si="0"/>
        <v>4500</v>
      </c>
      <c r="I21" s="216">
        <f>H21+F21</f>
        <v>9450</v>
      </c>
      <c r="J21" s="219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</row>
    <row r="22" spans="1:23">
      <c r="A22" s="220"/>
      <c r="B22" s="221"/>
      <c r="C22" s="222"/>
      <c r="D22" s="223"/>
      <c r="E22" s="224"/>
      <c r="F22" s="225"/>
      <c r="G22" s="224"/>
      <c r="H22" s="225"/>
      <c r="I22" s="225"/>
      <c r="J22" s="226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</row>
    <row r="23" spans="1:23" ht="22.5" thickBot="1">
      <c r="A23" s="228"/>
      <c r="B23" s="229" t="s">
        <v>37</v>
      </c>
      <c r="C23" s="230"/>
      <c r="D23" s="230"/>
      <c r="E23" s="230"/>
      <c r="F23" s="230"/>
      <c r="G23" s="230"/>
      <c r="H23" s="231"/>
      <c r="I23" s="232">
        <f>SUM(I10:I22)</f>
        <v>635933.34</v>
      </c>
      <c r="J23" s="233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</row>
    <row r="24" spans="1:23">
      <c r="A24" s="234"/>
      <c r="I24" s="238"/>
    </row>
    <row r="25" spans="1:23">
      <c r="A25" s="234"/>
    </row>
    <row r="26" spans="1:23">
      <c r="A26" s="234"/>
      <c r="B26" s="151"/>
      <c r="C26" s="239"/>
    </row>
    <row r="27" spans="1:23">
      <c r="B27" s="151"/>
      <c r="C27" s="239"/>
    </row>
    <row r="28" spans="1:23">
      <c r="B28" s="151"/>
      <c r="C28" s="239"/>
    </row>
    <row r="29" spans="1:23">
      <c r="B29" s="151"/>
      <c r="C29" s="239"/>
    </row>
    <row r="30" spans="1:23">
      <c r="B30" s="151"/>
      <c r="C30" s="239"/>
    </row>
    <row r="31" spans="1:23">
      <c r="B31" s="151"/>
      <c r="C31" s="239"/>
    </row>
    <row r="32" spans="1:23">
      <c r="B32" s="151"/>
      <c r="C32" s="239"/>
    </row>
    <row r="33" spans="2:4">
      <c r="B33" s="151"/>
      <c r="C33" s="239"/>
    </row>
    <row r="34" spans="2:4">
      <c r="B34" s="151"/>
      <c r="C34" s="239"/>
    </row>
    <row r="35" spans="2:4">
      <c r="B35" s="151"/>
      <c r="C35" s="239"/>
    </row>
    <row r="36" spans="2:4">
      <c r="B36" s="151"/>
      <c r="C36" s="239"/>
    </row>
    <row r="37" spans="2:4">
      <c r="B37" s="151"/>
      <c r="C37" s="239"/>
    </row>
    <row r="38" spans="2:4">
      <c r="B38" s="151"/>
      <c r="C38" s="239"/>
    </row>
    <row r="39" spans="2:4">
      <c r="B39" s="151"/>
      <c r="C39" s="239"/>
    </row>
    <row r="40" spans="2:4">
      <c r="B40" s="151"/>
      <c r="C40" s="239"/>
    </row>
    <row r="41" spans="2:4">
      <c r="B41" s="151"/>
      <c r="C41" s="239"/>
      <c r="D41" s="239"/>
    </row>
    <row r="42" spans="2:4">
      <c r="B42" s="151"/>
      <c r="C42" s="151"/>
    </row>
    <row r="43" spans="2:4">
      <c r="B43" s="151"/>
      <c r="C43" s="151"/>
    </row>
    <row r="44" spans="2:4">
      <c r="B44" s="151"/>
      <c r="C44" s="151"/>
    </row>
    <row r="45" spans="2:4">
      <c r="B45" s="151"/>
      <c r="C45" s="151"/>
    </row>
    <row r="46" spans="2:4">
      <c r="B46" s="151"/>
      <c r="C46" s="151"/>
    </row>
    <row r="47" spans="2:4">
      <c r="B47" s="151"/>
      <c r="C47" s="151"/>
    </row>
    <row r="48" spans="2:4">
      <c r="B48" s="151"/>
      <c r="C48" s="151"/>
    </row>
    <row r="49" spans="2:3">
      <c r="B49" s="151"/>
      <c r="C49" s="151"/>
    </row>
    <row r="50" spans="2:3">
      <c r="B50" s="151"/>
      <c r="C50" s="151"/>
    </row>
    <row r="51" spans="2:3">
      <c r="B51" s="151"/>
      <c r="C51" s="151"/>
    </row>
    <row r="52" spans="2:3">
      <c r="B52" s="151"/>
      <c r="C52" s="151"/>
    </row>
    <row r="53" spans="2:3">
      <c r="B53" s="151"/>
      <c r="C53" s="151"/>
    </row>
    <row r="54" spans="2:3">
      <c r="B54" s="151"/>
      <c r="C54" s="151"/>
    </row>
    <row r="55" spans="2:3">
      <c r="B55" s="151"/>
      <c r="C55" s="151"/>
    </row>
    <row r="56" spans="2:3">
      <c r="B56" s="151"/>
      <c r="C56" s="151"/>
    </row>
    <row r="57" spans="2:3">
      <c r="B57" s="151"/>
      <c r="C57" s="151"/>
    </row>
    <row r="58" spans="2:3">
      <c r="B58" s="151"/>
      <c r="C58" s="151"/>
    </row>
    <row r="59" spans="2:3">
      <c r="B59" s="151"/>
      <c r="C59" s="151"/>
    </row>
    <row r="60" spans="2:3">
      <c r="B60" s="151"/>
      <c r="C60" s="151"/>
    </row>
    <row r="61" spans="2:3">
      <c r="B61" s="151"/>
      <c r="C61" s="151"/>
    </row>
    <row r="62" spans="2:3">
      <c r="B62" s="151"/>
      <c r="C62" s="151"/>
    </row>
    <row r="63" spans="2:3">
      <c r="B63" s="151"/>
      <c r="C63" s="151"/>
    </row>
    <row r="64" spans="2:3">
      <c r="B64" s="151"/>
      <c r="C64" s="151"/>
    </row>
    <row r="65" spans="2:3">
      <c r="B65" s="151"/>
      <c r="C65" s="151"/>
    </row>
    <row r="66" spans="2:3">
      <c r="B66" s="151"/>
      <c r="C66" s="151"/>
    </row>
    <row r="67" spans="2:3">
      <c r="B67" s="151"/>
      <c r="C67" s="151"/>
    </row>
    <row r="68" spans="2:3">
      <c r="B68" s="151"/>
      <c r="C68" s="151"/>
    </row>
    <row r="69" spans="2:3">
      <c r="B69" s="151"/>
      <c r="C69" s="151"/>
    </row>
    <row r="70" spans="2:3">
      <c r="B70" s="151"/>
      <c r="C70" s="151"/>
    </row>
    <row r="71" spans="2:3">
      <c r="B71" s="151"/>
      <c r="C71" s="151"/>
    </row>
    <row r="72" spans="2:3">
      <c r="B72" s="151"/>
      <c r="C72" s="151"/>
    </row>
    <row r="73" spans="2:3">
      <c r="B73" s="151"/>
      <c r="C73" s="151"/>
    </row>
    <row r="74" spans="2:3">
      <c r="B74" s="151"/>
      <c r="C74" s="151"/>
    </row>
    <row r="75" spans="2:3">
      <c r="B75" s="151"/>
      <c r="C75" s="151"/>
    </row>
    <row r="76" spans="2:3">
      <c r="B76" s="151"/>
      <c r="C76" s="151"/>
    </row>
    <row r="77" spans="2:3">
      <c r="B77" s="151"/>
      <c r="C77" s="151"/>
    </row>
    <row r="78" spans="2:3">
      <c r="B78" s="151"/>
      <c r="C78" s="151"/>
    </row>
    <row r="79" spans="2:3">
      <c r="B79" s="151"/>
      <c r="C79" s="151"/>
    </row>
    <row r="80" spans="2:3">
      <c r="B80" s="151"/>
      <c r="C80" s="151"/>
    </row>
    <row r="81" spans="2:3">
      <c r="B81" s="151"/>
      <c r="C81" s="151"/>
    </row>
    <row r="82" spans="2:3">
      <c r="B82" s="151"/>
      <c r="C82" s="151"/>
    </row>
    <row r="83" spans="2:3">
      <c r="B83" s="151"/>
      <c r="C83" s="151"/>
    </row>
    <row r="84" spans="2:3">
      <c r="B84" s="151"/>
      <c r="C84" s="151"/>
    </row>
    <row r="85" spans="2:3">
      <c r="B85" s="151"/>
      <c r="C85" s="151"/>
    </row>
    <row r="86" spans="2:3">
      <c r="B86" s="151"/>
      <c r="C86" s="151"/>
    </row>
    <row r="87" spans="2:3">
      <c r="B87" s="151"/>
      <c r="C87" s="151"/>
    </row>
    <row r="88" spans="2:3">
      <c r="B88" s="151"/>
      <c r="C88" s="151"/>
    </row>
    <row r="89" spans="2:3">
      <c r="B89" s="151"/>
      <c r="C89" s="151"/>
    </row>
    <row r="90" spans="2:3">
      <c r="B90" s="151"/>
      <c r="C90" s="151"/>
    </row>
    <row r="91" spans="2:3">
      <c r="B91" s="151"/>
      <c r="C91" s="151"/>
    </row>
    <row r="92" spans="2:3">
      <c r="B92" s="151"/>
      <c r="C92" s="151"/>
    </row>
    <row r="93" spans="2:3">
      <c r="B93" s="151"/>
      <c r="C93" s="151"/>
    </row>
    <row r="94" spans="2:3">
      <c r="B94" s="151"/>
      <c r="C94" s="151"/>
    </row>
    <row r="95" spans="2:3">
      <c r="B95" s="151"/>
      <c r="C95" s="151"/>
    </row>
    <row r="96" spans="2:3">
      <c r="B96" s="151"/>
      <c r="C96" s="151"/>
    </row>
    <row r="97" spans="2:3">
      <c r="B97" s="151"/>
      <c r="C97" s="151"/>
    </row>
    <row r="98" spans="2:3">
      <c r="B98" s="151"/>
      <c r="C98" s="151"/>
    </row>
    <row r="99" spans="2:3">
      <c r="B99" s="151"/>
      <c r="C99" s="151"/>
    </row>
    <row r="100" spans="2:3">
      <c r="B100" s="151"/>
      <c r="C100" s="151"/>
    </row>
    <row r="101" spans="2:3">
      <c r="B101" s="151"/>
      <c r="C101" s="151"/>
    </row>
    <row r="102" spans="2:3">
      <c r="B102" s="151"/>
      <c r="C102" s="151"/>
    </row>
    <row r="103" spans="2:3">
      <c r="B103" s="151"/>
      <c r="C103" s="151"/>
    </row>
    <row r="104" spans="2:3">
      <c r="B104" s="151"/>
      <c r="C104" s="151"/>
    </row>
    <row r="105" spans="2:3">
      <c r="B105" s="151"/>
      <c r="C105" s="151"/>
    </row>
    <row r="106" spans="2:3">
      <c r="B106" s="151"/>
      <c r="C106" s="151"/>
    </row>
    <row r="107" spans="2:3">
      <c r="B107" s="151"/>
      <c r="C107" s="151"/>
    </row>
    <row r="108" spans="2:3">
      <c r="B108" s="151"/>
      <c r="C108" s="151"/>
    </row>
    <row r="109" spans="2:3">
      <c r="B109" s="151"/>
      <c r="C109" s="151"/>
    </row>
    <row r="110" spans="2:3">
      <c r="B110" s="151"/>
      <c r="C110" s="151"/>
    </row>
    <row r="111" spans="2:3">
      <c r="B111" s="151"/>
      <c r="C111" s="151"/>
    </row>
    <row r="112" spans="2:3">
      <c r="B112" s="151"/>
      <c r="C112" s="151"/>
    </row>
    <row r="113" spans="2:3">
      <c r="B113" s="151"/>
      <c r="C113" s="151"/>
    </row>
    <row r="114" spans="2:3">
      <c r="B114" s="151"/>
      <c r="C114" s="151"/>
    </row>
    <row r="115" spans="2:3">
      <c r="B115" s="151"/>
      <c r="C115" s="151"/>
    </row>
    <row r="116" spans="2:3">
      <c r="B116" s="151"/>
      <c r="C116" s="151"/>
    </row>
    <row r="117" spans="2:3">
      <c r="B117" s="151"/>
      <c r="C117" s="151"/>
    </row>
    <row r="118" spans="2:3">
      <c r="B118" s="151"/>
      <c r="C118" s="151"/>
    </row>
    <row r="119" spans="2:3">
      <c r="B119" s="151"/>
      <c r="C119" s="151"/>
    </row>
    <row r="120" spans="2:3">
      <c r="B120" s="151"/>
      <c r="C120" s="151"/>
    </row>
    <row r="121" spans="2:3">
      <c r="B121" s="151"/>
      <c r="C121" s="151"/>
    </row>
    <row r="122" spans="2:3">
      <c r="B122" s="151"/>
      <c r="C122" s="151"/>
    </row>
    <row r="123" spans="2:3">
      <c r="B123" s="151"/>
      <c r="C123" s="151"/>
    </row>
    <row r="124" spans="2:3">
      <c r="B124" s="151"/>
      <c r="C124" s="151"/>
    </row>
    <row r="125" spans="2:3">
      <c r="B125" s="151"/>
      <c r="C125" s="151"/>
    </row>
    <row r="126" spans="2:3">
      <c r="B126" s="151"/>
      <c r="C126" s="151"/>
    </row>
    <row r="127" spans="2:3">
      <c r="B127" s="151"/>
      <c r="C127" s="151"/>
    </row>
    <row r="128" spans="2:3">
      <c r="B128" s="151"/>
      <c r="C128" s="151"/>
    </row>
    <row r="129" spans="2:3">
      <c r="B129" s="151"/>
      <c r="C129" s="151"/>
    </row>
    <row r="130" spans="2:3">
      <c r="B130" s="151"/>
      <c r="C130" s="151"/>
    </row>
    <row r="131" spans="2:3">
      <c r="B131" s="151"/>
      <c r="C131" s="151"/>
    </row>
    <row r="132" spans="2:3">
      <c r="B132" s="151"/>
      <c r="C132" s="151"/>
    </row>
    <row r="133" spans="2:3">
      <c r="B133" s="151"/>
      <c r="C133" s="151"/>
    </row>
    <row r="134" spans="2:3">
      <c r="B134" s="151"/>
      <c r="C134" s="151"/>
    </row>
    <row r="135" spans="2:3">
      <c r="B135" s="151"/>
      <c r="C135" s="151"/>
    </row>
    <row r="136" spans="2:3">
      <c r="B136" s="151"/>
      <c r="C136" s="151"/>
    </row>
    <row r="137" spans="2:3">
      <c r="B137" s="151"/>
      <c r="C137" s="151"/>
    </row>
    <row r="138" spans="2:3">
      <c r="B138" s="151"/>
      <c r="C138" s="151"/>
    </row>
    <row r="139" spans="2:3">
      <c r="B139" s="151"/>
      <c r="C139" s="151"/>
    </row>
    <row r="140" spans="2:3">
      <c r="B140" s="151"/>
      <c r="C140" s="151"/>
    </row>
    <row r="141" spans="2:3">
      <c r="B141" s="151"/>
      <c r="C141" s="151"/>
    </row>
    <row r="142" spans="2:3">
      <c r="B142" s="151"/>
      <c r="C142" s="151"/>
    </row>
    <row r="143" spans="2:3">
      <c r="B143" s="151"/>
      <c r="C143" s="151"/>
    </row>
    <row r="144" spans="2:3">
      <c r="B144" s="151"/>
      <c r="C144" s="151"/>
    </row>
    <row r="145" spans="2:3">
      <c r="B145" s="151"/>
      <c r="C145" s="151"/>
    </row>
  </sheetData>
  <sheetProtection formatCells="0" insertHyperlinks="0"/>
  <mergeCells count="12">
    <mergeCell ref="B23:H23"/>
    <mergeCell ref="A1:J1"/>
    <mergeCell ref="A7:J7"/>
    <mergeCell ref="A8:A9"/>
    <mergeCell ref="B8:B9"/>
    <mergeCell ref="C8:C9"/>
    <mergeCell ref="D8:D9"/>
    <mergeCell ref="E8:F8"/>
    <mergeCell ref="G8:H8"/>
    <mergeCell ref="I8:I9"/>
    <mergeCell ref="J8:J9"/>
    <mergeCell ref="A3:J3"/>
  </mergeCells>
  <phoneticPr fontId="37" type="noConversion"/>
  <printOptions horizontalCentered="1"/>
  <pageMargins left="0.23622047244094491" right="0" top="0.23622047244094491" bottom="0.35433070866141736" header="0.23622047244094491" footer="0.23622047244094491"/>
  <pageSetup paperSize="9" scale="98" fitToHeight="0" orientation="landscape" r:id="rId1"/>
  <headerFooter alignWithMargins="0">
    <oddHeader>&amp;Rแบบ ปร.4(ก)</oddHeader>
    <oddFooter>&amp;C&amp;9&amp;F&amp;R&amp;11แผ่นที่ 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ปร.6</vt:lpstr>
      <vt:lpstr>ปร.5(ก)</vt:lpstr>
      <vt:lpstr>ปร.4(ก)</vt:lpstr>
      <vt:lpstr>'ปร.4(ก)'!Print_Area</vt:lpstr>
      <vt:lpstr>'ปร.5(ก)'!Print_Area</vt:lpstr>
      <vt:lpstr>'ปร.4(ก)'!Print_Titles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Umakorn  Chaikijpinyo</cp:lastModifiedBy>
  <cp:lastPrinted>2024-02-16T01:48:57Z</cp:lastPrinted>
  <dcterms:created xsi:type="dcterms:W3CDTF">1998-09-11T23:16:25Z</dcterms:created>
  <dcterms:modified xsi:type="dcterms:W3CDTF">2024-03-25T06:12:45Z</dcterms:modified>
</cp:coreProperties>
</file>