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G:\ไดรฟ์ของฉัน\InnoHerb\ขอพื้นที่ โรงงาน\"/>
    </mc:Choice>
  </mc:AlternateContent>
  <xr:revisionPtr revIDLastSave="0" documentId="13_ncr:1_{0EFB7350-DB80-43E2-A034-AFED39EAAA96}" xr6:coauthVersionLast="47" xr6:coauthVersionMax="47" xr10:uidLastSave="{00000000-0000-0000-0000-000000000000}"/>
  <bookViews>
    <workbookView xWindow="-120" yWindow="-120" windowWidth="29040" windowHeight="15720" xr2:uid="{59E96702-6101-47EE-9CB7-DEB8EC26503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8" i="1" l="1"/>
  <c r="K23" i="1"/>
  <c r="K18" i="1"/>
  <c r="K12" i="1"/>
  <c r="K7" i="1"/>
  <c r="J27" i="1"/>
  <c r="I27" i="1"/>
  <c r="I26" i="1"/>
  <c r="G26" i="1"/>
  <c r="J23" i="1"/>
  <c r="J7" i="1"/>
  <c r="I24" i="1"/>
  <c r="I25" i="1"/>
  <c r="I23" i="1"/>
  <c r="I20" i="1"/>
  <c r="I19" i="1"/>
  <c r="J19" i="1" s="1"/>
  <c r="I21" i="1"/>
  <c r="I18" i="1"/>
  <c r="J18" i="1" s="1"/>
  <c r="I13" i="1"/>
  <c r="J13" i="1" s="1"/>
  <c r="I14" i="1"/>
  <c r="J14" i="1" s="1"/>
  <c r="I15" i="1"/>
  <c r="I16" i="1"/>
  <c r="I12" i="1"/>
  <c r="J12" i="1" s="1"/>
  <c r="I8" i="1"/>
  <c r="I9" i="1"/>
  <c r="I10" i="1"/>
  <c r="I7" i="1"/>
  <c r="G24" i="1"/>
  <c r="G25" i="1"/>
  <c r="G28" i="1"/>
  <c r="G23" i="1"/>
  <c r="G20" i="1"/>
  <c r="G19" i="1"/>
  <c r="G21" i="1"/>
  <c r="G18" i="1"/>
  <c r="G13" i="1"/>
  <c r="G14" i="1"/>
  <c r="G15" i="1"/>
  <c r="G16" i="1"/>
  <c r="G12" i="1"/>
  <c r="G8" i="1"/>
  <c r="G9" i="1"/>
  <c r="G10" i="1"/>
  <c r="J10" i="1" s="1"/>
  <c r="G7" i="1"/>
  <c r="J28" i="1" l="1"/>
  <c r="J30" i="1" s="1"/>
  <c r="J32" i="1" s="1"/>
  <c r="J24" i="1"/>
  <c r="J25" i="1"/>
  <c r="J26" i="1"/>
  <c r="J21" i="1"/>
  <c r="J20" i="1"/>
  <c r="J16" i="1"/>
  <c r="J15" i="1"/>
  <c r="J8" i="1"/>
  <c r="J9" i="1"/>
  <c r="J33" i="1" l="1"/>
  <c r="J34" i="1" s="1"/>
</calcChain>
</file>

<file path=xl/sharedStrings.xml><?xml version="1.0" encoding="utf-8"?>
<sst xmlns="http://schemas.openxmlformats.org/spreadsheetml/2006/main" count="82" uniqueCount="53">
  <si>
    <t>ลำดับที่</t>
  </si>
  <si>
    <t>BLOWERS</t>
  </si>
  <si>
    <t>2.</t>
  </si>
  <si>
    <t>1.</t>
  </si>
  <si>
    <t>- ADHESIVE &amp; ACCESSORIES</t>
  </si>
  <si>
    <t>- FITTING &amp; HANGER SUPPORT</t>
  </si>
  <si>
    <t>3.</t>
  </si>
  <si>
    <t>- SAG 14'x14"</t>
  </si>
  <si>
    <t>- SAG 10'x10"</t>
  </si>
  <si>
    <t>- Volume Damper 400x250 mm.</t>
  </si>
  <si>
    <t>4.</t>
  </si>
  <si>
    <t>- RAG 24"x24"</t>
  </si>
  <si>
    <t xml:space="preserve">5. </t>
  </si>
  <si>
    <t>OTHER WORK</t>
  </si>
  <si>
    <t>- PREFILTER</t>
  </si>
  <si>
    <t>- WATER SUPPLY, PPR PIPE AND VALVE DIA. 1/2"</t>
  </si>
  <si>
    <t>- WATEER DRAIN, PVC PIPE AND VALVE DIA. 1 1/2"</t>
  </si>
  <si>
    <t>งานเตรียมการ เอกสาร นั่งร้านขนส่ง เดินทาง</t>
  </si>
  <si>
    <t>รายการ</t>
  </si>
  <si>
    <t>จำนวน</t>
  </si>
  <si>
    <t>หน่วย</t>
  </si>
  <si>
    <t>ค่าวัสดุ</t>
  </si>
  <si>
    <t>ราคาต่อหน่วย</t>
  </si>
  <si>
    <t>จำนวนเงิน</t>
  </si>
  <si>
    <t>ค่าแรงงาน</t>
  </si>
  <si>
    <t>รวมค่าวัสดุและแรงงาน</t>
  </si>
  <si>
    <t>- EVAPORATIVE BLOWER 14,800 CMH. 2.2 inWG</t>
  </si>
  <si>
    <t>- EVAPORATIVE SET, CHAMBER 2.0x2.0x2.0 m</t>
  </si>
  <si>
    <t>- EXHAUST BLOWER 9,000 CMH. 1.5 inWG.</t>
  </si>
  <si>
    <t>- VIBRATION ISOLATOR</t>
  </si>
  <si>
    <t>- GALVANIZED STEEL SHEET #24 for evap duct</t>
  </si>
  <si>
    <t>- GALVANIZED STEEL SHEET #24 for EXH. DUCT</t>
  </si>
  <si>
    <t>- DUCT NSULATION 1" THICK, 1.5 kg/m3</t>
  </si>
  <si>
    <t>1</t>
  </si>
  <si>
    <t>2</t>
  </si>
  <si>
    <t>lot</t>
  </si>
  <si>
    <t>set</t>
  </si>
  <si>
    <t>740</t>
  </si>
  <si>
    <t>sq.ft.</t>
  </si>
  <si>
    <t>5</t>
  </si>
  <si>
    <t>6</t>
  </si>
  <si>
    <t>4</t>
  </si>
  <si>
    <t>DUCT WORK</t>
  </si>
  <si>
    <t>SUM 1-6</t>
  </si>
  <si>
    <t>OVERHEAD &amp; PROFIT</t>
  </si>
  <si>
    <t>TOTAL</t>
  </si>
  <si>
    <t>รายการปริมาณงานและราคา ระบบปรับอากาศและระบายอากาศโรงงานสารสกัดสมุนไพร</t>
  </si>
  <si>
    <t>1700</t>
  </si>
  <si>
    <t>DIFFUSER &amp; GRILLE, Volume Damper</t>
  </si>
  <si>
    <t>- PLATFORM 2.0X5.0 m</t>
  </si>
  <si>
    <t xml:space="preserve">- METAL SHEET ROOF 0.4 MM </t>
  </si>
  <si>
    <t>VAT</t>
  </si>
  <si>
    <t xml:space="preserve">SUM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</si>
</sst>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Tahoma"/>
      <family val="2"/>
      <scheme val="minor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b/>
      <sz val="20"/>
      <color theme="1"/>
      <name val="TH Sarabun New"/>
      <family val="2"/>
    </font>
    <font>
      <b/>
      <sz val="16"/>
      <color theme="1"/>
      <name val="Tahoma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/>
    <xf numFmtId="4" fontId="1" fillId="0" borderId="1" xfId="0" applyNumberFormat="1" applyFont="1" applyBorder="1"/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0" fillId="0" borderId="1" xfId="0" applyBorder="1"/>
    <xf numFmtId="49" fontId="1" fillId="0" borderId="1" xfId="0" applyNumberFormat="1" applyFont="1" applyFill="1" applyBorder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/>
    </xf>
    <xf numFmtId="2" fontId="0" fillId="0" borderId="0" xfId="0" applyNumberFormat="1"/>
    <xf numFmtId="4" fontId="1" fillId="0" borderId="0" xfId="0" applyNumberFormat="1" applyFont="1"/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B0F6B-57CB-4588-8BA2-AAD2C8163A1F}">
  <dimension ref="B2:P36"/>
  <sheetViews>
    <sheetView tabSelected="1" workbookViewId="0">
      <selection activeCell="M13" sqref="M13"/>
    </sheetView>
  </sheetViews>
  <sheetFormatPr defaultRowHeight="14.25" x14ac:dyDescent="0.2"/>
  <cols>
    <col min="3" max="3" width="52.75" customWidth="1"/>
    <col min="6" max="6" width="13.25" customWidth="1"/>
    <col min="7" max="7" width="10.5" customWidth="1"/>
    <col min="8" max="8" width="13" customWidth="1"/>
    <col min="9" max="9" width="11.875" customWidth="1"/>
    <col min="10" max="10" width="13.875" customWidth="1"/>
    <col min="11" max="11" width="15.5" customWidth="1"/>
  </cols>
  <sheetData>
    <row r="2" spans="2:16" ht="30.75" x14ac:dyDescent="0.7">
      <c r="B2" s="12" t="s">
        <v>46</v>
      </c>
      <c r="C2" s="12"/>
      <c r="D2" s="12"/>
      <c r="E2" s="12"/>
      <c r="F2" s="12"/>
      <c r="G2" s="12"/>
      <c r="H2" s="12"/>
      <c r="I2" s="12"/>
      <c r="J2" s="12"/>
    </row>
    <row r="3" spans="2:16" x14ac:dyDescent="0.2">
      <c r="K3" s="20"/>
    </row>
    <row r="4" spans="2:16" ht="18.75" customHeight="1" x14ac:dyDescent="0.2">
      <c r="B4" s="14" t="s">
        <v>0</v>
      </c>
      <c r="C4" s="14" t="s">
        <v>18</v>
      </c>
      <c r="D4" s="14" t="s">
        <v>19</v>
      </c>
      <c r="E4" s="14" t="s">
        <v>20</v>
      </c>
      <c r="F4" s="13" t="s">
        <v>21</v>
      </c>
      <c r="G4" s="13"/>
      <c r="H4" s="13" t="s">
        <v>24</v>
      </c>
      <c r="I4" s="13"/>
      <c r="J4" s="11" t="s">
        <v>25</v>
      </c>
      <c r="K4" s="20"/>
    </row>
    <row r="5" spans="2:16" ht="24" x14ac:dyDescent="0.2">
      <c r="B5" s="14"/>
      <c r="C5" s="14"/>
      <c r="D5" s="14"/>
      <c r="E5" s="14"/>
      <c r="F5" s="6" t="s">
        <v>22</v>
      </c>
      <c r="G5" s="6" t="s">
        <v>23</v>
      </c>
      <c r="H5" s="6" t="s">
        <v>22</v>
      </c>
      <c r="I5" s="6" t="s">
        <v>23</v>
      </c>
      <c r="J5" s="11"/>
      <c r="K5" s="20"/>
      <c r="L5" s="1"/>
      <c r="M5" s="1"/>
      <c r="N5" s="1"/>
      <c r="O5" s="1"/>
      <c r="P5" s="1"/>
    </row>
    <row r="6" spans="2:16" ht="24" x14ac:dyDescent="0.55000000000000004">
      <c r="B6" s="7" t="s">
        <v>3</v>
      </c>
      <c r="C6" s="8" t="s">
        <v>1</v>
      </c>
      <c r="D6" s="3"/>
      <c r="E6" s="3"/>
      <c r="F6" s="3"/>
      <c r="G6" s="3"/>
      <c r="H6" s="3"/>
      <c r="I6" s="3"/>
      <c r="J6" s="3"/>
      <c r="K6" s="20"/>
      <c r="L6" s="1"/>
      <c r="M6" s="1"/>
      <c r="N6" s="1"/>
      <c r="O6" s="1"/>
      <c r="P6" s="1"/>
    </row>
    <row r="7" spans="2:16" ht="24" x14ac:dyDescent="0.55000000000000004">
      <c r="B7" s="2"/>
      <c r="C7" s="3" t="s">
        <v>26</v>
      </c>
      <c r="D7" s="2" t="s">
        <v>33</v>
      </c>
      <c r="E7" s="2" t="s">
        <v>36</v>
      </c>
      <c r="F7" s="4">
        <v>55860</v>
      </c>
      <c r="G7" s="4">
        <f>F7*D7</f>
        <v>55860</v>
      </c>
      <c r="H7" s="4">
        <v>7000</v>
      </c>
      <c r="I7" s="4">
        <f>H7*D7</f>
        <v>7000</v>
      </c>
      <c r="J7" s="4">
        <f>I7+G7</f>
        <v>62860</v>
      </c>
      <c r="K7" s="21">
        <f>SUM(J7:J10)</f>
        <v>176440</v>
      </c>
      <c r="L7" s="1"/>
      <c r="M7" s="1"/>
      <c r="N7" s="1"/>
      <c r="O7" s="1"/>
      <c r="P7" s="1"/>
    </row>
    <row r="8" spans="2:16" ht="24" x14ac:dyDescent="0.55000000000000004">
      <c r="B8" s="2"/>
      <c r="C8" s="3" t="s">
        <v>28</v>
      </c>
      <c r="D8" s="2" t="s">
        <v>33</v>
      </c>
      <c r="E8" s="2" t="s">
        <v>36</v>
      </c>
      <c r="F8" s="4">
        <v>50580</v>
      </c>
      <c r="G8" s="4">
        <f t="shared" ref="G8:G12" si="0">F8*D8</f>
        <v>50580</v>
      </c>
      <c r="H8" s="4">
        <v>5000</v>
      </c>
      <c r="I8" s="4">
        <f t="shared" ref="I8:I12" si="1">H8*D8</f>
        <v>5000</v>
      </c>
      <c r="J8" s="4">
        <f t="shared" ref="J8:J12" si="2">I8+G8</f>
        <v>55580</v>
      </c>
      <c r="K8" s="21"/>
      <c r="L8" s="1"/>
      <c r="M8" s="1"/>
      <c r="N8" s="1"/>
      <c r="O8" s="1"/>
      <c r="P8" s="1"/>
    </row>
    <row r="9" spans="2:16" ht="24" x14ac:dyDescent="0.55000000000000004">
      <c r="B9" s="2"/>
      <c r="C9" s="3" t="s">
        <v>27</v>
      </c>
      <c r="D9" s="2" t="s">
        <v>33</v>
      </c>
      <c r="E9" s="2" t="s">
        <v>36</v>
      </c>
      <c r="F9" s="4">
        <v>38000</v>
      </c>
      <c r="G9" s="4">
        <f t="shared" si="0"/>
        <v>38000</v>
      </c>
      <c r="H9" s="4">
        <v>10000</v>
      </c>
      <c r="I9" s="4">
        <f t="shared" si="1"/>
        <v>10000</v>
      </c>
      <c r="J9" s="4">
        <f t="shared" si="2"/>
        <v>48000</v>
      </c>
      <c r="K9" s="21"/>
      <c r="L9" s="1"/>
      <c r="M9" s="1"/>
      <c r="N9" s="1"/>
      <c r="O9" s="1"/>
      <c r="P9" s="1"/>
    </row>
    <row r="10" spans="2:16" ht="24" x14ac:dyDescent="0.55000000000000004">
      <c r="B10" s="2"/>
      <c r="C10" s="3" t="s">
        <v>29</v>
      </c>
      <c r="D10" s="2" t="s">
        <v>34</v>
      </c>
      <c r="E10" s="2" t="s">
        <v>35</v>
      </c>
      <c r="F10" s="4">
        <v>4000</v>
      </c>
      <c r="G10" s="4">
        <f>F10*D10</f>
        <v>8000</v>
      </c>
      <c r="H10" s="4">
        <v>1000</v>
      </c>
      <c r="I10" s="4">
        <f>H10*D10</f>
        <v>2000</v>
      </c>
      <c r="J10" s="4">
        <f>I10+G10</f>
        <v>10000</v>
      </c>
      <c r="K10" s="21"/>
      <c r="L10" s="1"/>
      <c r="M10" s="1"/>
      <c r="N10" s="1"/>
      <c r="O10" s="1"/>
      <c r="P10" s="1"/>
    </row>
    <row r="11" spans="2:16" ht="24" x14ac:dyDescent="0.55000000000000004">
      <c r="B11" s="7" t="s">
        <v>2</v>
      </c>
      <c r="C11" s="8" t="s">
        <v>42</v>
      </c>
      <c r="D11" s="2"/>
      <c r="E11" s="2"/>
      <c r="F11" s="4"/>
      <c r="G11" s="4"/>
      <c r="H11" s="4"/>
      <c r="I11" s="4"/>
      <c r="J11" s="4"/>
      <c r="K11" s="21"/>
      <c r="L11" s="1"/>
      <c r="M11" s="1"/>
      <c r="N11" s="1"/>
      <c r="O11" s="1"/>
      <c r="P11" s="1"/>
    </row>
    <row r="12" spans="2:16" ht="24" x14ac:dyDescent="0.55000000000000004">
      <c r="B12" s="2"/>
      <c r="C12" s="3" t="s">
        <v>30</v>
      </c>
      <c r="D12" s="5" t="s">
        <v>47</v>
      </c>
      <c r="E12" s="5" t="s">
        <v>38</v>
      </c>
      <c r="F12" s="4">
        <v>34</v>
      </c>
      <c r="G12" s="4">
        <f>F12*D12</f>
        <v>57800</v>
      </c>
      <c r="H12" s="4">
        <v>28</v>
      </c>
      <c r="I12" s="4">
        <f>H12*D12</f>
        <v>47600</v>
      </c>
      <c r="J12" s="4">
        <f>I12+G12</f>
        <v>105400</v>
      </c>
      <c r="K12" s="21">
        <f>SUM(J12:J16)</f>
        <v>224860</v>
      </c>
      <c r="L12" s="1"/>
      <c r="M12" s="1"/>
      <c r="N12" s="1"/>
      <c r="O12" s="1"/>
      <c r="P12" s="1"/>
    </row>
    <row r="13" spans="2:16" ht="24" x14ac:dyDescent="0.55000000000000004">
      <c r="B13" s="2"/>
      <c r="C13" s="3" t="s">
        <v>31</v>
      </c>
      <c r="D13" s="5" t="s">
        <v>37</v>
      </c>
      <c r="E13" s="5" t="s">
        <v>38</v>
      </c>
      <c r="F13" s="4">
        <v>34</v>
      </c>
      <c r="G13" s="4">
        <f t="shared" ref="G13:G16" si="3">F13*D13</f>
        <v>25160</v>
      </c>
      <c r="H13" s="4">
        <v>28</v>
      </c>
      <c r="I13" s="4">
        <f t="shared" ref="I13:I16" si="4">H13*D13</f>
        <v>20720</v>
      </c>
      <c r="J13" s="4">
        <f t="shared" ref="J13:J16" si="5">I13+G13</f>
        <v>45880</v>
      </c>
      <c r="K13" s="21"/>
      <c r="L13" s="1"/>
      <c r="M13" s="1"/>
      <c r="N13" s="1"/>
      <c r="O13" s="1"/>
      <c r="P13" s="1"/>
    </row>
    <row r="14" spans="2:16" ht="24" x14ac:dyDescent="0.55000000000000004">
      <c r="B14" s="2"/>
      <c r="C14" s="3" t="s">
        <v>32</v>
      </c>
      <c r="D14" s="5" t="s">
        <v>47</v>
      </c>
      <c r="E14" s="5" t="s">
        <v>38</v>
      </c>
      <c r="F14" s="4">
        <v>14</v>
      </c>
      <c r="G14" s="4">
        <f t="shared" si="3"/>
        <v>23800</v>
      </c>
      <c r="H14" s="4">
        <v>10</v>
      </c>
      <c r="I14" s="4">
        <f t="shared" si="4"/>
        <v>17000</v>
      </c>
      <c r="J14" s="4">
        <f t="shared" si="5"/>
        <v>40800</v>
      </c>
      <c r="K14" s="21"/>
      <c r="L14" s="1"/>
      <c r="M14" s="1"/>
      <c r="N14" s="1"/>
      <c r="O14" s="1"/>
      <c r="P14" s="1"/>
    </row>
    <row r="15" spans="2:16" ht="24" x14ac:dyDescent="0.55000000000000004">
      <c r="B15" s="2"/>
      <c r="C15" s="3" t="s">
        <v>4</v>
      </c>
      <c r="D15" s="5" t="s">
        <v>33</v>
      </c>
      <c r="E15" s="5" t="s">
        <v>35</v>
      </c>
      <c r="F15" s="4">
        <v>2870</v>
      </c>
      <c r="G15" s="4">
        <f t="shared" si="3"/>
        <v>2870</v>
      </c>
      <c r="H15" s="4">
        <v>1430</v>
      </c>
      <c r="I15" s="4">
        <f t="shared" si="4"/>
        <v>1430</v>
      </c>
      <c r="J15" s="4">
        <f t="shared" si="5"/>
        <v>4300</v>
      </c>
      <c r="K15" s="21"/>
      <c r="L15" s="1"/>
      <c r="M15" s="1"/>
      <c r="N15" s="1"/>
      <c r="O15" s="1"/>
      <c r="P15" s="1"/>
    </row>
    <row r="16" spans="2:16" ht="24" x14ac:dyDescent="0.55000000000000004">
      <c r="B16" s="2"/>
      <c r="C16" s="3" t="s">
        <v>5</v>
      </c>
      <c r="D16" s="5" t="s">
        <v>33</v>
      </c>
      <c r="E16" s="5" t="s">
        <v>35</v>
      </c>
      <c r="F16" s="4">
        <v>17790</v>
      </c>
      <c r="G16" s="4">
        <f t="shared" si="3"/>
        <v>17790</v>
      </c>
      <c r="H16" s="4">
        <v>10690</v>
      </c>
      <c r="I16" s="4">
        <f t="shared" si="4"/>
        <v>10690</v>
      </c>
      <c r="J16" s="4">
        <f t="shared" si="5"/>
        <v>28480</v>
      </c>
      <c r="K16" s="21"/>
      <c r="L16" s="1"/>
      <c r="M16" s="1"/>
      <c r="N16" s="1"/>
      <c r="O16" s="1"/>
      <c r="P16" s="1"/>
    </row>
    <row r="17" spans="2:16" ht="24" x14ac:dyDescent="0.55000000000000004">
      <c r="B17" s="7" t="s">
        <v>6</v>
      </c>
      <c r="C17" s="8" t="s">
        <v>48</v>
      </c>
      <c r="D17" s="2"/>
      <c r="E17" s="2"/>
      <c r="F17" s="4"/>
      <c r="G17" s="4"/>
      <c r="H17" s="4"/>
      <c r="I17" s="4"/>
      <c r="J17" s="4"/>
      <c r="K17" s="21"/>
      <c r="L17" s="1"/>
      <c r="M17" s="1"/>
      <c r="N17" s="1"/>
      <c r="O17" s="1"/>
      <c r="P17" s="1"/>
    </row>
    <row r="18" spans="2:16" ht="24" x14ac:dyDescent="0.55000000000000004">
      <c r="B18" s="2"/>
      <c r="C18" s="3" t="s">
        <v>7</v>
      </c>
      <c r="D18" s="2" t="s">
        <v>39</v>
      </c>
      <c r="E18" s="2" t="s">
        <v>36</v>
      </c>
      <c r="F18" s="4">
        <v>1200</v>
      </c>
      <c r="G18" s="4">
        <f>F18*D18</f>
        <v>6000</v>
      </c>
      <c r="H18" s="4">
        <v>400</v>
      </c>
      <c r="I18" s="4">
        <f>H18*D18</f>
        <v>2000</v>
      </c>
      <c r="J18" s="4">
        <f>I18+G18</f>
        <v>8000</v>
      </c>
      <c r="K18" s="21">
        <f>SUM(J18:J21)</f>
        <v>59000</v>
      </c>
      <c r="L18" s="1"/>
      <c r="M18" s="1"/>
      <c r="N18" s="1"/>
      <c r="O18" s="1"/>
      <c r="P18" s="1"/>
    </row>
    <row r="19" spans="2:16" ht="24" x14ac:dyDescent="0.55000000000000004">
      <c r="B19" s="2"/>
      <c r="C19" s="3" t="s">
        <v>8</v>
      </c>
      <c r="D19" s="2" t="s">
        <v>40</v>
      </c>
      <c r="E19" s="2" t="s">
        <v>36</v>
      </c>
      <c r="F19" s="4">
        <v>1000</v>
      </c>
      <c r="G19" s="4">
        <f t="shared" ref="G19:G20" si="6">F19*D19</f>
        <v>6000</v>
      </c>
      <c r="H19" s="4">
        <v>300</v>
      </c>
      <c r="I19" s="4">
        <f t="shared" ref="I19:I20" si="7">H19*D19</f>
        <v>1800</v>
      </c>
      <c r="J19" s="4">
        <f t="shared" ref="J19:J20" si="8">I19+G19</f>
        <v>7800</v>
      </c>
      <c r="K19" s="21"/>
      <c r="L19" s="1"/>
      <c r="M19" s="1"/>
      <c r="N19" s="1"/>
      <c r="O19" s="1"/>
      <c r="P19" s="1"/>
    </row>
    <row r="20" spans="2:16" ht="24" x14ac:dyDescent="0.55000000000000004">
      <c r="B20" s="2"/>
      <c r="C20" s="3" t="s">
        <v>11</v>
      </c>
      <c r="D20" s="2" t="s">
        <v>41</v>
      </c>
      <c r="E20" s="2" t="s">
        <v>36</v>
      </c>
      <c r="F20" s="4">
        <v>1800</v>
      </c>
      <c r="G20" s="4">
        <f>F20*D20</f>
        <v>7200</v>
      </c>
      <c r="H20" s="4">
        <v>500</v>
      </c>
      <c r="I20" s="4">
        <f>H20*D20</f>
        <v>2000</v>
      </c>
      <c r="J20" s="4">
        <f>I20+G20</f>
        <v>9200</v>
      </c>
      <c r="K20" s="21"/>
      <c r="L20" s="1"/>
      <c r="M20" s="1"/>
      <c r="N20" s="1"/>
      <c r="O20" s="1"/>
      <c r="P20" s="1"/>
    </row>
    <row r="21" spans="2:16" ht="24" x14ac:dyDescent="0.55000000000000004">
      <c r="B21" s="15"/>
      <c r="C21" s="3" t="s">
        <v>9</v>
      </c>
      <c r="D21" s="2" t="s">
        <v>39</v>
      </c>
      <c r="E21" s="2" t="s">
        <v>36</v>
      </c>
      <c r="F21" s="4">
        <v>6500</v>
      </c>
      <c r="G21" s="4">
        <f>F21*D21</f>
        <v>32500</v>
      </c>
      <c r="H21" s="4">
        <v>300</v>
      </c>
      <c r="I21" s="4">
        <f>H21*D21</f>
        <v>1500</v>
      </c>
      <c r="J21" s="4">
        <f>I21+G21</f>
        <v>34000</v>
      </c>
      <c r="K21" s="21"/>
      <c r="L21" s="1"/>
      <c r="M21" s="1"/>
      <c r="N21" s="1"/>
      <c r="O21" s="1"/>
      <c r="P21" s="1"/>
    </row>
    <row r="22" spans="2:16" ht="24" x14ac:dyDescent="0.55000000000000004">
      <c r="B22" s="7" t="s">
        <v>10</v>
      </c>
      <c r="C22" s="8" t="s">
        <v>13</v>
      </c>
      <c r="D22" s="2"/>
      <c r="E22" s="2"/>
      <c r="F22" s="4"/>
      <c r="G22" s="4"/>
      <c r="H22" s="4"/>
      <c r="I22" s="4"/>
      <c r="J22" s="4"/>
      <c r="K22" s="21"/>
      <c r="L22" s="1"/>
      <c r="M22" s="1"/>
      <c r="N22" s="1"/>
      <c r="O22" s="1"/>
      <c r="P22" s="1"/>
    </row>
    <row r="23" spans="2:16" ht="24" x14ac:dyDescent="0.55000000000000004">
      <c r="B23" s="2"/>
      <c r="C23" s="3" t="s">
        <v>14</v>
      </c>
      <c r="D23" s="2" t="s">
        <v>34</v>
      </c>
      <c r="E23" s="2" t="s">
        <v>36</v>
      </c>
      <c r="F23" s="4">
        <v>900</v>
      </c>
      <c r="G23" s="4">
        <f>F23*D23</f>
        <v>1800</v>
      </c>
      <c r="H23" s="4">
        <v>100</v>
      </c>
      <c r="I23" s="4">
        <f>H23*D23</f>
        <v>200</v>
      </c>
      <c r="J23" s="4">
        <f>I23+G23</f>
        <v>2000</v>
      </c>
      <c r="K23" s="21">
        <f>SUM(J23:J27)</f>
        <v>65500</v>
      </c>
      <c r="L23" s="1"/>
      <c r="M23" s="1"/>
      <c r="N23" s="1"/>
      <c r="O23" s="1"/>
      <c r="P23" s="1"/>
    </row>
    <row r="24" spans="2:16" ht="24" x14ac:dyDescent="0.55000000000000004">
      <c r="B24" s="2"/>
      <c r="C24" s="3" t="s">
        <v>15</v>
      </c>
      <c r="D24" s="2" t="s">
        <v>33</v>
      </c>
      <c r="E24" s="5" t="s">
        <v>35</v>
      </c>
      <c r="F24" s="4">
        <v>3000</v>
      </c>
      <c r="G24" s="4">
        <f t="shared" ref="G24:G27" si="9">F24*D24</f>
        <v>3000</v>
      </c>
      <c r="H24" s="4">
        <v>2000</v>
      </c>
      <c r="I24" s="4">
        <f t="shared" ref="I24:I28" si="10">H24*D24</f>
        <v>2000</v>
      </c>
      <c r="J24" s="4">
        <f t="shared" ref="J24:J27" si="11">I24+G24</f>
        <v>5000</v>
      </c>
      <c r="K24" s="21"/>
      <c r="L24" s="1"/>
      <c r="M24" s="1"/>
      <c r="N24" s="1"/>
      <c r="O24" s="1"/>
      <c r="P24" s="1"/>
    </row>
    <row r="25" spans="2:16" ht="24" x14ac:dyDescent="0.55000000000000004">
      <c r="B25" s="2"/>
      <c r="C25" s="3" t="s">
        <v>16</v>
      </c>
      <c r="D25" s="2" t="s">
        <v>33</v>
      </c>
      <c r="E25" s="5" t="s">
        <v>35</v>
      </c>
      <c r="F25" s="4">
        <v>2000</v>
      </c>
      <c r="G25" s="4">
        <f t="shared" si="9"/>
        <v>2000</v>
      </c>
      <c r="H25" s="4">
        <v>1000</v>
      </c>
      <c r="I25" s="4">
        <f t="shared" si="10"/>
        <v>1000</v>
      </c>
      <c r="J25" s="4">
        <f t="shared" si="11"/>
        <v>3000</v>
      </c>
      <c r="K25" s="21"/>
      <c r="L25" s="1"/>
      <c r="M25" s="1"/>
      <c r="N25" s="1"/>
      <c r="O25" s="1"/>
      <c r="P25" s="1"/>
    </row>
    <row r="26" spans="2:16" ht="24" x14ac:dyDescent="0.55000000000000004">
      <c r="B26" s="2"/>
      <c r="C26" s="3" t="s">
        <v>49</v>
      </c>
      <c r="D26" s="2" t="s">
        <v>33</v>
      </c>
      <c r="E26" s="5" t="s">
        <v>35</v>
      </c>
      <c r="F26" s="4">
        <v>25000</v>
      </c>
      <c r="G26" s="4">
        <f t="shared" si="9"/>
        <v>25000</v>
      </c>
      <c r="H26" s="4">
        <v>12500</v>
      </c>
      <c r="I26" s="4">
        <f t="shared" si="10"/>
        <v>12500</v>
      </c>
      <c r="J26" s="4">
        <f t="shared" si="11"/>
        <v>37500</v>
      </c>
      <c r="K26" s="21"/>
      <c r="L26" s="1"/>
      <c r="M26" s="1"/>
      <c r="N26" s="1"/>
      <c r="O26" s="1"/>
      <c r="P26" s="1"/>
    </row>
    <row r="27" spans="2:16" ht="24" x14ac:dyDescent="0.55000000000000004">
      <c r="B27" s="15"/>
      <c r="C27" s="16" t="s">
        <v>50</v>
      </c>
      <c r="D27" s="17">
        <v>1</v>
      </c>
      <c r="E27" s="17" t="s">
        <v>35</v>
      </c>
      <c r="F27" s="18">
        <v>12000</v>
      </c>
      <c r="G27" s="18">
        <v>12000</v>
      </c>
      <c r="H27" s="4">
        <v>6000</v>
      </c>
      <c r="I27" s="4">
        <f t="shared" si="10"/>
        <v>6000</v>
      </c>
      <c r="J27" s="4">
        <f t="shared" si="11"/>
        <v>18000</v>
      </c>
      <c r="K27" s="21"/>
      <c r="L27" s="1"/>
      <c r="M27" s="1"/>
      <c r="N27" s="1"/>
      <c r="O27" s="1"/>
      <c r="P27" s="1"/>
    </row>
    <row r="28" spans="2:16" ht="24" x14ac:dyDescent="0.55000000000000004">
      <c r="B28" s="7" t="s">
        <v>12</v>
      </c>
      <c r="C28" s="8" t="s">
        <v>17</v>
      </c>
      <c r="D28" s="2" t="s">
        <v>33</v>
      </c>
      <c r="E28" s="5" t="s">
        <v>35</v>
      </c>
      <c r="F28" s="4">
        <v>20000</v>
      </c>
      <c r="G28" s="4">
        <f>F28*D28</f>
        <v>20000</v>
      </c>
      <c r="H28" s="4"/>
      <c r="I28" s="4"/>
      <c r="J28" s="4">
        <f>I28+G28</f>
        <v>20000</v>
      </c>
      <c r="K28" s="21">
        <f>J28</f>
        <v>20000</v>
      </c>
      <c r="L28" s="1"/>
      <c r="M28" s="1"/>
      <c r="N28" s="1"/>
      <c r="O28" s="1"/>
      <c r="P28" s="1"/>
    </row>
    <row r="29" spans="2:16" ht="24" x14ac:dyDescent="0.55000000000000004">
      <c r="B29" s="7"/>
      <c r="C29" s="7"/>
      <c r="D29" s="7"/>
      <c r="E29" s="7"/>
      <c r="F29" s="7"/>
      <c r="G29" s="7"/>
      <c r="H29" s="7"/>
      <c r="I29" s="7"/>
      <c r="J29" s="7"/>
      <c r="L29" s="1"/>
      <c r="M29" s="1"/>
      <c r="N29" s="1"/>
      <c r="O29" s="1"/>
      <c r="P29" s="1"/>
    </row>
    <row r="30" spans="2:16" ht="24" x14ac:dyDescent="0.55000000000000004">
      <c r="B30" s="7"/>
      <c r="C30" s="7" t="s">
        <v>43</v>
      </c>
      <c r="D30" s="7"/>
      <c r="E30" s="7"/>
      <c r="F30" s="7"/>
      <c r="G30" s="7"/>
      <c r="H30" s="7"/>
      <c r="I30" s="7"/>
      <c r="J30" s="10">
        <f>SUM(J7:J28)</f>
        <v>545800</v>
      </c>
      <c r="K30" s="20"/>
      <c r="L30" s="1"/>
      <c r="M30" s="1"/>
      <c r="N30" s="1"/>
      <c r="O30" s="1"/>
      <c r="P30" s="1"/>
    </row>
    <row r="31" spans="2:16" ht="24" x14ac:dyDescent="0.55000000000000004">
      <c r="B31" s="7"/>
      <c r="C31" s="7" t="s">
        <v>44</v>
      </c>
      <c r="D31" s="7"/>
      <c r="E31" s="7"/>
      <c r="F31" s="7"/>
      <c r="G31" s="7"/>
      <c r="H31" s="7"/>
      <c r="I31" s="7"/>
      <c r="J31" s="10">
        <v>81870</v>
      </c>
      <c r="K31" s="20"/>
      <c r="L31" s="1"/>
      <c r="M31" s="1"/>
      <c r="N31" s="1"/>
      <c r="O31" s="1"/>
      <c r="P31" s="1"/>
    </row>
    <row r="32" spans="2:16" ht="24" x14ac:dyDescent="0.55000000000000004">
      <c r="B32" s="15"/>
      <c r="C32" s="9" t="s">
        <v>52</v>
      </c>
      <c r="D32" s="19"/>
      <c r="E32" s="19"/>
      <c r="F32" s="19"/>
      <c r="G32" s="19"/>
      <c r="H32" s="19"/>
      <c r="I32" s="19"/>
      <c r="J32" s="10">
        <f>J30+J31</f>
        <v>627670</v>
      </c>
      <c r="K32" s="20"/>
      <c r="L32" s="1"/>
      <c r="M32" s="1"/>
      <c r="N32" s="1"/>
      <c r="O32" s="1"/>
      <c r="P32" s="1"/>
    </row>
    <row r="33" spans="2:16" ht="24" x14ac:dyDescent="0.55000000000000004">
      <c r="B33" s="15"/>
      <c r="C33" s="9" t="s">
        <v>51</v>
      </c>
      <c r="D33" s="19"/>
      <c r="E33" s="19"/>
      <c r="F33" s="19"/>
      <c r="G33" s="19"/>
      <c r="H33" s="19"/>
      <c r="I33" s="19"/>
      <c r="J33" s="9">
        <f>J32*0.07</f>
        <v>43936.9</v>
      </c>
      <c r="K33" s="20"/>
      <c r="L33" s="1"/>
      <c r="M33" s="1"/>
      <c r="N33" s="1"/>
      <c r="O33" s="1"/>
      <c r="P33" s="1"/>
    </row>
    <row r="34" spans="2:16" ht="24" x14ac:dyDescent="0.55000000000000004">
      <c r="B34" s="9"/>
      <c r="C34" s="7" t="s">
        <v>45</v>
      </c>
      <c r="D34" s="9"/>
      <c r="E34" s="9"/>
      <c r="F34" s="9"/>
      <c r="G34" s="9"/>
      <c r="H34" s="9"/>
      <c r="I34" s="9"/>
      <c r="J34" s="10">
        <f>J32+J33</f>
        <v>671606.9</v>
      </c>
      <c r="K34" s="20"/>
    </row>
    <row r="35" spans="2:16" x14ac:dyDescent="0.2">
      <c r="K35" s="20"/>
    </row>
    <row r="36" spans="2:16" x14ac:dyDescent="0.2">
      <c r="K36" s="20"/>
    </row>
  </sheetData>
  <mergeCells count="8">
    <mergeCell ref="J4:J5"/>
    <mergeCell ref="B2:J2"/>
    <mergeCell ref="F4:G4"/>
    <mergeCell ref="H4:I4"/>
    <mergeCell ref="B4:B5"/>
    <mergeCell ref="C4:C5"/>
    <mergeCell ref="D4:D5"/>
    <mergeCell ref="E4:E5"/>
  </mergeCells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Chiramet Auranwiwat</dc:creator>
  <cp:lastModifiedBy>Chiramet Auranwiwat</cp:lastModifiedBy>
  <dcterms:created xsi:type="dcterms:W3CDTF">2025-03-14T03:00:24Z</dcterms:created>
  <dcterms:modified xsi:type="dcterms:W3CDTF">2025-04-28T09:32:22Z</dcterms:modified>
</cp:coreProperties>
</file>