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WORK\1 จัดซื้อจัดจ้าง พรบ. 2560\จัดซื้อ ปี 2568\ศอ\PP68090047 จ้างปรับปรุงสถานที่ผลิตสารเภสัชรังสี อ.21\"/>
    </mc:Choice>
  </mc:AlternateContent>
  <xr:revisionPtr revIDLastSave="0" documentId="8_{1E94A1A2-A6DA-4607-9372-DAB49511BC01}" xr6:coauthVersionLast="47" xr6:coauthVersionMax="47" xr10:uidLastSave="{00000000-0000-0000-0000-000000000000}"/>
  <bookViews>
    <workbookView xWindow="-108" yWindow="-108" windowWidth="23256" windowHeight="13896" tabRatio="666" xr2:uid="{00000000-000D-0000-FFFF-FFFF00000000}"/>
  </bookViews>
  <sheets>
    <sheet name="ปร.4(ก)" sheetId="28" r:id="rId1"/>
    <sheet name="ปร.5(ก)" sheetId="3" r:id="rId2"/>
    <sheet name="ปร.6" sheetId="27" r:id="rId3"/>
    <sheet name="FACTOR F" sheetId="7" r:id="rId4"/>
  </sheets>
  <definedNames>
    <definedName name="_xlnm.Print_Area" localSheetId="3">'FACTOR F'!$A$1:$W$38</definedName>
    <definedName name="_xlnm.Print_Area" localSheetId="0">'ปร.4(ก)'!$A$1:$II$171</definedName>
    <definedName name="_xlnm.Print_Area" localSheetId="1">'ปร.5(ก)'!$A$1:$V$30</definedName>
    <definedName name="_xlnm.Print_Area" localSheetId="2">ปร.6!$A$1:$W$29</definedName>
    <definedName name="_xlnm.Print_Titles" localSheetId="0">'ปร.4(ก)'!$7:$8</definedName>
  </definedNames>
  <calcPr calcId="191029"/>
</workbook>
</file>

<file path=xl/calcChain.xml><?xml version="1.0" encoding="utf-8"?>
<calcChain xmlns="http://schemas.openxmlformats.org/spreadsheetml/2006/main">
  <c r="A4" i="3" l="1"/>
  <c r="A8" i="3"/>
  <c r="A8" i="27" s="1"/>
  <c r="A3" i="3"/>
  <c r="A4" i="27" s="1"/>
  <c r="A2" i="3"/>
  <c r="A3" i="27" s="1"/>
  <c r="I171" i="28" l="1"/>
  <c r="I174" i="28" l="1"/>
  <c r="I175" i="28" s="1"/>
  <c r="K11" i="3"/>
  <c r="R11" i="3" s="1"/>
  <c r="R19" i="3" s="1"/>
  <c r="R12" i="27" s="1"/>
  <c r="R16" i="27" s="1"/>
  <c r="R17" i="27" s="1"/>
  <c r="N32" i="3" l="1"/>
</calcChain>
</file>

<file path=xl/sharedStrings.xml><?xml version="1.0" encoding="utf-8"?>
<sst xmlns="http://schemas.openxmlformats.org/spreadsheetml/2006/main" count="355" uniqueCount="207">
  <si>
    <t>ลำดับที่</t>
  </si>
  <si>
    <t>รายการ</t>
  </si>
  <si>
    <t>จำนวน</t>
  </si>
  <si>
    <t>หน่วย</t>
  </si>
  <si>
    <t>ราคาหน่วยละ</t>
  </si>
  <si>
    <t>จำนวนเงิน</t>
  </si>
  <si>
    <t>หมายเหตุ</t>
  </si>
  <si>
    <t>ราคาวัสดุ</t>
  </si>
  <si>
    <t>ค่าแรงงาน</t>
  </si>
  <si>
    <t>รวมค่าวัสดุ
และค่าแรงงาน</t>
  </si>
  <si>
    <t>FACTOR  F</t>
  </si>
  <si>
    <t>เงินล่วงหน้าจ่าย….……</t>
  </si>
  <si>
    <t>เงินประกันผลงานหัก..…</t>
  </si>
  <si>
    <t>ดอกเบี้ยเงินกู้……….…..</t>
  </si>
  <si>
    <t>ค่าภาษีมูลค่าเพิ่ม………</t>
  </si>
  <si>
    <t>สรุป</t>
  </si>
  <si>
    <t>เป็นเงินประมาณ</t>
  </si>
  <si>
    <t xml:space="preserve">หน่วยงานเจ้าของโครงการ/งานก่อสร้าง : สถาบันเทคโนโลยีนิวเคลียร์แห่งชาติ (องค์การมหาชน) </t>
  </si>
  <si>
    <t>หน่วย : บาท</t>
  </si>
  <si>
    <t>แบบแสดงรายการ ปริมาณงาน และราคา</t>
  </si>
  <si>
    <t>แบบสรุปค่าก่อสร้าง</t>
  </si>
  <si>
    <t>(ลงชื่อ)</t>
  </si>
  <si>
    <t>รวมราคา</t>
  </si>
  <si>
    <t>ตร.ม.</t>
  </si>
  <si>
    <t xml:space="preserve">สรุปค่าก่อสร้าง  </t>
  </si>
  <si>
    <t>แบบสรุปราคากลางงานก่อสร้างอาคาร</t>
  </si>
  <si>
    <t xml:space="preserve">แบบ ปร.4 และ ปร.5  ที่แนบ       มีจำนวน      1 ชุด                  </t>
  </si>
  <si>
    <t>กลุ่มงาน/งานก่อสร้าง</t>
  </si>
  <si>
    <t>ค่าก่อสร้าง</t>
  </si>
  <si>
    <t>รวมราคาก่อสร้างทั้งโครงการ/งานก่อสร้าง</t>
  </si>
  <si>
    <t>ราคากลาง</t>
  </si>
  <si>
    <t>ประธานกรรมการกำหนดราคากลาง</t>
  </si>
  <si>
    <t>กรรมการกำหนดราคากลาง</t>
  </si>
  <si>
    <t>ค่างานต้นทุน</t>
  </si>
  <si>
    <t>งาน/กลุ่มงานก่อสร้าง</t>
  </si>
  <si>
    <t>เงื่อนไขการใช้ตาราง Factor F</t>
  </si>
  <si>
    <t>เฉลี่ย</t>
  </si>
  <si>
    <t xml:space="preserve">ขนาดหรือเนื้อที่อาคาร จำนวน </t>
  </si>
  <si>
    <t>บาท/ตร.ม.</t>
  </si>
  <si>
    <t xml:space="preserve">คำนวณราคากลาง ณ วันที่ </t>
  </si>
  <si>
    <t xml:space="preserve">แบบเลขที่ </t>
  </si>
  <si>
    <t xml:space="preserve"> </t>
  </si>
  <si>
    <t>A</t>
  </si>
  <si>
    <t xml:space="preserve">งานสถาปัตยกรรม </t>
  </si>
  <si>
    <t>1</t>
  </si>
  <si>
    <t xml:space="preserve">Wall&amp;Ceiling </t>
  </si>
  <si>
    <t xml:space="preserve"> - งานฝ้าเพดาน Sandwich Panel PU FOAM หนา 50 mm.</t>
  </si>
  <si>
    <t>Sq.m</t>
  </si>
  <si>
    <t xml:space="preserve"> - อุปกรณ์ประกอบอื่นๆ  Sandwich Panel PU FOAM </t>
  </si>
  <si>
    <t>- งานผนัง Sandwich Panel PU FOAM หนา 100 mm.</t>
  </si>
  <si>
    <t xml:space="preserve"> - อุปกรณ์ประกอบอื่นๆ  Sandwich Panel PU FOAM</t>
  </si>
  <si>
    <t>- งานผนัง Wall Return Sandwich Panel PU FOAM  หนา 100 mm.</t>
  </si>
  <si>
    <t>งานประตู</t>
  </si>
  <si>
    <t>- Manual Semi Air Tight Double Swing Door ช่องประตู 0.9 x 0.9 x 2.00 m</t>
  </si>
  <si>
    <t>Set</t>
  </si>
  <si>
    <t>- Manual Semi Air Tight Double Swing Door ช่องประตู 0.8 x 0.8 x 2.00 m</t>
  </si>
  <si>
    <t>งานเตรียมการและงานอื่นๆ</t>
  </si>
  <si>
    <t>- งานเตรียมการที่ Site งาน และผนังกันฝุ่น</t>
  </si>
  <si>
    <t>Lot</t>
  </si>
  <si>
    <t>- งานทำความสะอาด</t>
  </si>
  <si>
    <t>- งานขนย้ายสิ่งของ</t>
  </si>
  <si>
    <t xml:space="preserve">- งานรื้อถอนหัว Sprinkler </t>
  </si>
  <si>
    <t>- งานรื้อโคมไฟเดิมและติดตั้งคืน</t>
  </si>
  <si>
    <t>- งานรื้อถอนระบบปรับอากาศเดิม,ท่อลม</t>
  </si>
  <si>
    <t xml:space="preserve">- งานย้ายกระจกไปติดตั้งที่ใหม่ </t>
  </si>
  <si>
    <t>- งานรื้อถอนกระจกที่เสียหาย</t>
  </si>
  <si>
    <t>B</t>
  </si>
  <si>
    <t>AIR CONDITIONING SYSTEM AND AIR VENTILATION SYSTEM</t>
  </si>
  <si>
    <t xml:space="preserve">Air Conditioning With Heat Pump Dehumidifier </t>
  </si>
  <si>
    <t>เปลี่ยนพัดลม</t>
  </si>
  <si>
    <t>- เปลี่ยนพัดลม 1AHU-1/1 Air Flow 2,800 , 5.5 in.wg,</t>
  </si>
  <si>
    <t>- เปลี่ยนพัดลม 1NAHU-1 Air Flow 5,300 , 5.5 in.wg,</t>
  </si>
  <si>
    <t>- เปลี่ยนพัดลม 1EF-1 Air Flow 8,800 , 3.5 in.wg,</t>
  </si>
  <si>
    <t>- 1AHU-1/2  CAPACITY 800,000 BTU/HR</t>
  </si>
  <si>
    <t xml:space="preserve">  Air Flow 6,500 CFM, 5.5 in.wg, With Pre-Filter, Medium Filter</t>
  </si>
  <si>
    <t>Double Skin PU :2" (Brand WINDCHILL)</t>
  </si>
  <si>
    <t>-  Condensing Unit  CDU1-3 (1AHU-1/2) Capacity 250,000 Btu/h</t>
  </si>
  <si>
    <t>- Heat Pump HPU1(1AHU-1/2)  Capacity  40 Kw.</t>
  </si>
  <si>
    <t>- 1AHU-2  CAPACITY 90,000 BTU/HR</t>
  </si>
  <si>
    <t xml:space="preserve">  Air Flow 3,400 CFM, 5.5 in.wg, With Pre-Filter, Medium Filter</t>
  </si>
  <si>
    <t>- Condensing Unit  CDU1-2 (1AHU-2) Capacity 45,000 Btu/h</t>
  </si>
  <si>
    <t>- Heat Pump HPU1(1AHU-2) Capacity  25 Kw.</t>
  </si>
  <si>
    <t>- 1OAU-1  CAPACITY 200,000 BTU/HR</t>
  </si>
  <si>
    <t xml:space="preserve">  Air Flow 1,700 CFM, 4.5 in.wg, With Pre-Filter, Medium Filter</t>
  </si>
  <si>
    <t>- Condensing Unit  CDU1 (1OAU-1) Capacity 200,000 Btu/h</t>
  </si>
  <si>
    <t>- Heat Pump HPU1(1OAU-1) Capacity  10 Kw.</t>
  </si>
  <si>
    <t xml:space="preserve">- Supporting For AHU,,CDU,HPU </t>
  </si>
  <si>
    <t>EC = Electronically Commutated</t>
  </si>
  <si>
    <t>CENTIFUGAL FAN, BACKWARD CURVE, SINGLE INLET, DIRECT DRIVE, INCLUDE VARIABLE SPEED DRIVE</t>
  </si>
  <si>
    <t>Duct Work</t>
  </si>
  <si>
    <t>GALVANIZED STEEL SHEET</t>
  </si>
  <si>
    <t>- No. 26</t>
  </si>
  <si>
    <t>Sq.ft</t>
  </si>
  <si>
    <t>- No. 24</t>
  </si>
  <si>
    <t>- No. 22</t>
  </si>
  <si>
    <t>- Hanger And Support</t>
  </si>
  <si>
    <t>- Duct Accessories</t>
  </si>
  <si>
    <t xml:space="preserve">DUCT INSULATION </t>
  </si>
  <si>
    <t xml:space="preserve">- Close Cell Insulation </t>
  </si>
  <si>
    <t>- Glue &amp; AERO TAPE</t>
  </si>
  <si>
    <t>HEPA MODULE AIR FLOW DIFFUSER</t>
  </si>
  <si>
    <t xml:space="preserve">  - Size  24" x 24" </t>
  </si>
  <si>
    <t xml:space="preserve">  - Size  48" x 24" </t>
  </si>
  <si>
    <t>Supply Air Grille</t>
  </si>
  <si>
    <t xml:space="preserve"> -  6" x 6"</t>
  </si>
  <si>
    <t xml:space="preserve"> -  8" x 8"</t>
  </si>
  <si>
    <t xml:space="preserve"> -  10" x 10"</t>
  </si>
  <si>
    <t xml:space="preserve"> -  12" x 12"</t>
  </si>
  <si>
    <t>Return Air Grille</t>
  </si>
  <si>
    <t xml:space="preserve"> -  20" x 10"</t>
  </si>
  <si>
    <t xml:space="preserve"> -  20" x 12"</t>
  </si>
  <si>
    <t xml:space="preserve">Exhaust Air Grille </t>
  </si>
  <si>
    <t xml:space="preserve"> -  20" x 18"</t>
  </si>
  <si>
    <t xml:space="preserve"> -  24" x 12"</t>
  </si>
  <si>
    <t>Fresh Air Grille</t>
  </si>
  <si>
    <t xml:space="preserve"> -  Bird Screen</t>
  </si>
  <si>
    <t>VOLUME DAMPER (VD)</t>
  </si>
  <si>
    <t>- 6" x 6"</t>
  </si>
  <si>
    <t>- 8" x 6"</t>
  </si>
  <si>
    <t>- 8" x 8"</t>
  </si>
  <si>
    <t>- 10" x 8"</t>
  </si>
  <si>
    <t>- 10" x 10"</t>
  </si>
  <si>
    <t>- 12" x 10"</t>
  </si>
  <si>
    <t>- 18" x 16"</t>
  </si>
  <si>
    <t>MOTORIZED DAMPER (MD)</t>
  </si>
  <si>
    <t>- 14" x 12"</t>
  </si>
  <si>
    <t>- 16" x 14"</t>
  </si>
  <si>
    <t>- 16" x 16"</t>
  </si>
  <si>
    <t>- 20" x 20"</t>
  </si>
  <si>
    <t>- 34" x 20"</t>
  </si>
  <si>
    <t>REFRIGERANT PIPE &amp; DRAINAGE</t>
  </si>
  <si>
    <t>Copper Tube (Type L)</t>
  </si>
  <si>
    <t xml:space="preserve"> - Dia 3/8"</t>
  </si>
  <si>
    <t>m</t>
  </si>
  <si>
    <t xml:space="preserve"> - Dia 1/2"</t>
  </si>
  <si>
    <t xml:space="preserve"> - Dia 5/8"</t>
  </si>
  <si>
    <t xml:space="preserve"> - Dia 3/4"</t>
  </si>
  <si>
    <t xml:space="preserve"> - Dia 7/8"</t>
  </si>
  <si>
    <t xml:space="preserve"> - Dia 1-1/8"</t>
  </si>
  <si>
    <t xml:space="preserve"> - Dia 1-3/8"</t>
  </si>
  <si>
    <t xml:space="preserve"> - Dia 1-5/8"</t>
  </si>
  <si>
    <t>- Fitting</t>
  </si>
  <si>
    <t>- Hanger &amp; Support</t>
  </si>
  <si>
    <t>Closed Cell Foam Insulation for Copper Tube (Type L)</t>
  </si>
  <si>
    <t xml:space="preserve"> - Dia 1/2"x3/4"</t>
  </si>
  <si>
    <t xml:space="preserve"> - Dia 5/8"x3/4"</t>
  </si>
  <si>
    <t xml:space="preserve"> - Dia 3/4"x3/4"</t>
  </si>
  <si>
    <t xml:space="preserve"> - Dia 7/8"x3/4"</t>
  </si>
  <si>
    <t xml:space="preserve"> - Dia 1-1/8"x3/4"</t>
  </si>
  <si>
    <t xml:space="preserve"> - Dia 1-5/8"x3/4"</t>
  </si>
  <si>
    <t>- Filter Drier 3/8"</t>
  </si>
  <si>
    <t>- Filter Drier 1/2"</t>
  </si>
  <si>
    <t>- Filter Drier 5/8"</t>
  </si>
  <si>
    <t>- Filter Drier 3/4"</t>
  </si>
  <si>
    <t>- Sigh Glass 1/2"</t>
  </si>
  <si>
    <t>- Sigh Glass 3/4"</t>
  </si>
  <si>
    <t xml:space="preserve">- Expansion Valve </t>
  </si>
  <si>
    <t>- Refrigerant R-410A</t>
  </si>
  <si>
    <t>kg</t>
  </si>
  <si>
    <t>- Accessories</t>
  </si>
  <si>
    <t>- CONDENSATE DRAIN PIPE PVC CLASS 8.5</t>
  </si>
  <si>
    <t>DIGITAL CONTROL SYSTEM FOR AIR CONDITIONING &amp; EXHAUST SYSTEM</t>
  </si>
  <si>
    <t xml:space="preserve">- ACP Starter cabinet  </t>
  </si>
  <si>
    <t>- LCD Touchscreen Display 10"</t>
  </si>
  <si>
    <t xml:space="preserve">- DDC Controller </t>
  </si>
  <si>
    <t>- Temperature Sensor</t>
  </si>
  <si>
    <t>- Duct Temperature &amp; Humidity Sensor</t>
  </si>
  <si>
    <t xml:space="preserve">- Differential Pressure Swith </t>
  </si>
  <si>
    <t>- Room Differential Pressure Transducer</t>
  </si>
  <si>
    <t>- Differential Pressure Transducer</t>
  </si>
  <si>
    <t>- Uninterruptible Power Supply (UPS)</t>
  </si>
  <si>
    <t>- Motorized Damper</t>
  </si>
  <si>
    <t>- Control Cable</t>
  </si>
  <si>
    <t>- CIRCUIT  BREAKER</t>
  </si>
  <si>
    <t>- Jace</t>
  </si>
  <si>
    <t>- Programe &amp;Lincen Graphical User Interface (GUI) Control Center</t>
  </si>
  <si>
    <t>งานทดสอบระบบ และบำรุงรักษา</t>
  </si>
  <si>
    <t>- Commissioning</t>
  </si>
  <si>
    <t>- Validation by third Party</t>
  </si>
  <si>
    <t xml:space="preserve">- Preventive Maintenance every 3 months for 1 years </t>
  </si>
  <si>
    <t>Times</t>
  </si>
  <si>
    <t>CABLE &amp;CONDUIT</t>
  </si>
  <si>
    <t xml:space="preserve">Cable </t>
  </si>
  <si>
    <t xml:space="preserve"> - Cable IEC-01.  2.5  SQ.MM</t>
  </si>
  <si>
    <t xml:space="preserve"> - Cable IEC-01.  4  SQ.MM</t>
  </si>
  <si>
    <t xml:space="preserve"> - Cable IEC-01.  6  SQ.MM</t>
  </si>
  <si>
    <t xml:space="preserve"> - Cable IEC-01.  10  SQ.MM</t>
  </si>
  <si>
    <t xml:space="preserve"> - Cable IEC-01.  25  SQ.MM</t>
  </si>
  <si>
    <t>- ACCESSORIES</t>
  </si>
  <si>
    <t>CONDUIT</t>
  </si>
  <si>
    <t xml:space="preserve"> - Conduit EMT  Ø 1/2"</t>
  </si>
  <si>
    <t xml:space="preserve"> - Conduit EMT  Ø 3/4"</t>
  </si>
  <si>
    <t xml:space="preserve"> - Conduit EMT  Ø 1"</t>
  </si>
  <si>
    <t xml:space="preserve"> - Conduit EMT  Ø 1-1/4"</t>
  </si>
  <si>
    <t xml:space="preserve"> - Conduit IMC  Ø 1/2"</t>
  </si>
  <si>
    <t xml:space="preserve"> - Conduit IMC  Ø 1-1/4"</t>
  </si>
  <si>
    <t>- Hanger &amp; support</t>
  </si>
  <si>
    <t>-  Accessories</t>
  </si>
  <si>
    <t>C</t>
  </si>
  <si>
    <t>ระบบ Control ประตู</t>
  </si>
  <si>
    <t xml:space="preserve"> - ACCESS CONTROL DOOR</t>
  </si>
  <si>
    <t xml:space="preserve"> - INTERLOCK ประตูบานเดี่ยว 2 บาน</t>
  </si>
  <si>
    <r>
      <t xml:space="preserve">ชื่อโครงการ/งานก่อสร้าง </t>
    </r>
    <r>
      <rPr>
        <b/>
        <sz val="14"/>
        <color indexed="8"/>
        <rFont val="TH Sarabun New"/>
        <family val="2"/>
      </rPr>
      <t>:</t>
    </r>
    <r>
      <rPr>
        <b/>
        <sz val="16"/>
        <color indexed="8"/>
        <rFont val="TH Sarabun New"/>
        <family val="2"/>
      </rPr>
      <t>งานจ้างปรับปรุงสถานที่ผลิตสารเภสัชรังสี อาคาร 21 สทน. องครักษ์ จำนวน 1 งาน</t>
    </r>
  </si>
  <si>
    <t>สถานที่ก่อสร้าง :สถาบันเทคโนโลยีนิวเคลียร์แห่งชาติ (องค์การมหาชน) สทน.องครักษ์</t>
  </si>
  <si>
    <t>กลุ่มงาน/งาน :  ศอ</t>
  </si>
  <si>
    <t xml:space="preserve">แบบ ปร.4 ก  ที่แนบ       มีจำนวน  9 หน้า                       </t>
  </si>
  <si>
    <t>ราคากลาง (สิบสองล้านหนึ่งแสนห้าหมื่นห้าพันสองร้อยสามสิบสี่บาทหกสตางค์)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</si>
</sst>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\t&quot;฿&quot;#,##0.00_);[Red]\(\t&quot;฿&quot;#,##0.00\)"/>
    <numFmt numFmtId="189" formatCode="_-* #,##0.00_-;\-* #,##0.00_-;_-* &quot;-&quot;_-;_-@_-"/>
    <numFmt numFmtId="190" formatCode="_-* #,##0.0000_-;\-* #,##0.0000_-;_-* &quot;-&quot;_-;_-@_-"/>
    <numFmt numFmtId="191" formatCode="#,###"/>
    <numFmt numFmtId="192" formatCode="#,###&quot;  &quot;"/>
    <numFmt numFmtId="193" formatCode="0.0000"/>
    <numFmt numFmtId="194" formatCode="_-* #,##0_-;\-* #,##0_-;_-* &quot;-&quot;??_-;_-@_-"/>
    <numFmt numFmtId="195" formatCode="_-* #,##0.0000_-;\-* #,##0.0000_-;_-* &quot;-&quot;??_-;_-@_-"/>
    <numFmt numFmtId="196" formatCode="#,##0&quot; ล้าน฿  &quot;&quot;&quot;"/>
    <numFmt numFmtId="197" formatCode="#,##0.00&quot; ล้าน฿  &quot;&quot;&quot;"/>
    <numFmt numFmtId="198" formatCode="#,##0.000000&quot; ล้าน฿  &quot;&quot;&quot;"/>
    <numFmt numFmtId="199" formatCode="0.00%&quot;  &quot;"/>
    <numFmt numFmtId="200" formatCode="\t0.00E+00"/>
    <numFmt numFmtId="201" formatCode="&quot;฿&quot;\t#,##0_);\(&quot;฿&quot;\t#,##0\)"/>
    <numFmt numFmtId="202" formatCode="#,##0.0_);\(#,##0.0\)"/>
    <numFmt numFmtId="203" formatCode="\ว\ว\/\ด\ด\/\ป\ป"/>
    <numFmt numFmtId="204" formatCode="dd\-mmm\-yy_)"/>
    <numFmt numFmtId="205" formatCode="#,##0\ &quot;F&quot;;[Red]\-#,##0\ &quot;F&quot;"/>
    <numFmt numFmtId="206" formatCode="0.0&quot;  &quot;"/>
    <numFmt numFmtId="207" formatCode="&quot;\&quot;#,##0;[Red]&quot;\&quot;\-#,##0"/>
    <numFmt numFmtId="208" formatCode="_ * #,##0_ ;_ * \-#,##0_ ;_ * &quot;-&quot;_ ;_ @_ "/>
    <numFmt numFmtId="209" formatCode="_ * #,##0.00_ ;_ * \-#,##0.00_ ;_ * &quot;-&quot;??_ ;_ @_ "/>
    <numFmt numFmtId="210" formatCode="General_)"/>
    <numFmt numFmtId="211" formatCode="&quot;&gt; &quot;#,##0&quot; ล้าน฿  &quot;&quot;&quot;"/>
    <numFmt numFmtId="212" formatCode="&quot;&lt; &quot;#,##0.0&quot; ล้าน ฿ &quot;&quot;&quot;"/>
    <numFmt numFmtId="213" formatCode="#,##0&quot; ล้าน ฿ &quot;&quot;&quot;"/>
    <numFmt numFmtId="214" formatCode="#,###.00&quot;  &quot;"/>
    <numFmt numFmtId="215" formatCode="_-* #,##0.0_-;\-* #,##0.0_-;_-* &quot;-&quot;_-;_-@_-"/>
    <numFmt numFmtId="216" formatCode="0.0"/>
  </numFmts>
  <fonts count="62">
    <font>
      <sz val="14"/>
      <name val="Cordia New"/>
      <charset val="222"/>
    </font>
    <font>
      <sz val="14"/>
      <name val="Cordia New"/>
      <family val="2"/>
    </font>
    <font>
      <b/>
      <sz val="14"/>
      <name val="Cordia New"/>
      <family val="2"/>
    </font>
    <font>
      <sz val="8"/>
      <name val="Cordia New"/>
      <family val="2"/>
    </font>
    <font>
      <vertAlign val="subscript"/>
      <sz val="14"/>
      <name val="Cordia New"/>
      <family val="2"/>
    </font>
    <font>
      <sz val="13"/>
      <name val="Cordia New"/>
      <family val="2"/>
    </font>
    <font>
      <b/>
      <sz val="24"/>
      <name val="EucrosiaUPC"/>
      <family val="1"/>
      <charset val="222"/>
    </font>
    <font>
      <sz val="14"/>
      <name val="EucrosiaUPC"/>
      <family val="1"/>
      <charset val="222"/>
    </font>
    <font>
      <b/>
      <sz val="14"/>
      <name val="EucrosiaUPC"/>
      <family val="1"/>
      <charset val="222"/>
    </font>
    <font>
      <b/>
      <sz val="18"/>
      <name val="EucrosiaUPC"/>
      <family val="1"/>
      <charset val="222"/>
    </font>
    <font>
      <b/>
      <sz val="16"/>
      <name val="EucrosiaUPC"/>
      <family val="1"/>
      <charset val="222"/>
    </font>
    <font>
      <b/>
      <sz val="26"/>
      <name val="EucrosiaUPC"/>
      <family val="1"/>
      <charset val="222"/>
    </font>
    <font>
      <b/>
      <sz val="13.5"/>
      <name val="EucrosiaUPC"/>
      <family val="1"/>
      <charset val="222"/>
    </font>
    <font>
      <b/>
      <sz val="20"/>
      <name val="EucrosiaUPC"/>
      <family val="1"/>
      <charset val="222"/>
    </font>
    <font>
      <sz val="17"/>
      <name val="EucrosiaUPC"/>
      <family val="1"/>
      <charset val="222"/>
    </font>
    <font>
      <sz val="18"/>
      <name val="EucrosiaUPC"/>
      <family val="1"/>
      <charset val="222"/>
    </font>
    <font>
      <sz val="50"/>
      <name val="Calisto MT"/>
      <family val="1"/>
    </font>
    <font>
      <b/>
      <u/>
      <sz val="18"/>
      <name val="EucrosiaUPC"/>
      <family val="1"/>
      <charset val="222"/>
    </font>
    <font>
      <sz val="14"/>
      <name val="Cordia New"/>
      <family val="2"/>
    </font>
    <font>
      <sz val="16"/>
      <name val="Cordia New"/>
      <family val="2"/>
    </font>
    <font>
      <vertAlign val="subscript"/>
      <sz val="16"/>
      <name val="Cordia New"/>
      <family val="2"/>
    </font>
    <font>
      <sz val="15.5"/>
      <name val="Cordia New"/>
      <family val="2"/>
    </font>
    <font>
      <sz val="13"/>
      <name val="Arial"/>
      <family val="2"/>
      <charset val="222"/>
    </font>
    <font>
      <sz val="14"/>
      <name val="SV Rojchana"/>
    </font>
    <font>
      <sz val="14"/>
      <name val="AngsanaUPC"/>
      <family val="1"/>
      <charset val="222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  <charset val="222"/>
    </font>
    <font>
      <sz val="11"/>
      <name val="??"/>
      <family val="1"/>
    </font>
    <font>
      <sz val="12"/>
      <name val="Helv"/>
      <family val="2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  <charset val="136"/>
    </font>
    <font>
      <sz val="10"/>
      <color indexed="8"/>
      <name val="Arial"/>
      <family val="2"/>
    </font>
    <font>
      <b/>
      <sz val="14"/>
      <name val="AngsanaUPC"/>
      <family val="1"/>
      <charset val="222"/>
    </font>
    <font>
      <sz val="8"/>
      <name val="Arial"/>
      <family val="2"/>
    </font>
    <font>
      <b/>
      <sz val="12"/>
      <name val="Arial"/>
      <family val="2"/>
    </font>
    <font>
      <sz val="14"/>
      <name val="Cordia New"/>
      <family val="3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b/>
      <sz val="16"/>
      <color indexed="8"/>
      <name val="TH SarabunPSK"/>
      <family val="2"/>
    </font>
    <font>
      <b/>
      <sz val="16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4"/>
      <color theme="1"/>
      <name val="Cordia New"/>
      <family val="2"/>
    </font>
    <font>
      <b/>
      <sz val="16"/>
      <color theme="1"/>
      <name val="TH Niramit AS"/>
    </font>
    <font>
      <b/>
      <sz val="16"/>
      <name val="TH Sarabun New"/>
      <family val="2"/>
    </font>
    <font>
      <sz val="14"/>
      <name val="TH Sarabun New"/>
      <family val="2"/>
    </font>
    <font>
      <b/>
      <sz val="16"/>
      <color indexed="8"/>
      <name val="TH Sarabun New"/>
      <family val="2"/>
    </font>
    <font>
      <b/>
      <sz val="16"/>
      <color theme="1"/>
      <name val="TH Sarabun New"/>
      <family val="2"/>
    </font>
    <font>
      <sz val="16"/>
      <color theme="1"/>
      <name val="TH Sarabun New"/>
      <family val="2"/>
    </font>
    <font>
      <b/>
      <sz val="14"/>
      <color indexed="8"/>
      <name val="TH Sarabun New"/>
      <family val="2"/>
    </font>
    <font>
      <b/>
      <sz val="14"/>
      <name val="TH Sarabun New"/>
      <family val="2"/>
    </font>
    <font>
      <sz val="14"/>
      <color theme="1"/>
      <name val="TH Sarabun New"/>
      <family val="2"/>
    </font>
    <font>
      <b/>
      <sz val="14"/>
      <color theme="1"/>
      <name val="TH Sarabun New"/>
      <family val="2"/>
    </font>
    <font>
      <sz val="15"/>
      <name val="CordiaUPC"/>
      <family val="2"/>
    </font>
    <font>
      <sz val="15"/>
      <name val="TH Sarabun New"/>
      <family val="2"/>
    </font>
    <font>
      <sz val="15"/>
      <color theme="1"/>
      <name val="TH Sarabun New"/>
      <family val="2"/>
    </font>
    <font>
      <b/>
      <sz val="15"/>
      <name val="TH Sarabun New"/>
      <family val="2"/>
    </font>
    <font>
      <b/>
      <sz val="15"/>
      <color theme="1"/>
      <name val="TH Sarabun New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71">
    <xf numFmtId="0" fontId="0" fillId="0" borderId="0"/>
    <xf numFmtId="0" fontId="23" fillId="0" borderId="0">
      <alignment vertical="center"/>
    </xf>
    <xf numFmtId="210" fontId="24" fillId="0" borderId="0" applyFont="0" applyFill="0" applyBorder="0" applyAlignment="0" applyProtection="0"/>
    <xf numFmtId="207" fontId="25" fillId="0" borderId="0" applyFont="0" applyFill="0" applyBorder="0" applyAlignment="0" applyProtection="0"/>
    <xf numFmtId="209" fontId="26" fillId="0" borderId="0" applyFont="0" applyFill="0" applyBorder="0" applyAlignment="0" applyProtection="0"/>
    <xf numFmtId="208" fontId="26" fillId="0" borderId="0" applyFont="0" applyFill="0" applyBorder="0" applyAlignment="0" applyProtection="0"/>
    <xf numFmtId="4" fontId="27" fillId="0" borderId="0" applyFont="0" applyFill="0" applyBorder="0" applyAlignment="0" applyProtection="0"/>
    <xf numFmtId="201" fontId="28" fillId="0" borderId="0" applyFont="0" applyFill="0" applyBorder="0" applyAlignment="0" applyProtection="0"/>
    <xf numFmtId="200" fontId="28" fillId="0" borderId="0" applyFont="0" applyFill="0" applyBorder="0" applyAlignment="0" applyProtection="0"/>
    <xf numFmtId="208" fontId="26" fillId="0" borderId="0" applyFont="0" applyFill="0" applyBorder="0" applyAlignment="0" applyProtection="0"/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29" fillId="0" borderId="0"/>
    <xf numFmtId="0" fontId="30" fillId="0" borderId="0"/>
    <xf numFmtId="9" fontId="26" fillId="2" borderId="0"/>
    <xf numFmtId="0" fontId="31" fillId="0" borderId="1" applyNumberFormat="0" applyFont="0" applyBorder="0" applyAlignment="0" applyProtection="0"/>
    <xf numFmtId="0" fontId="32" fillId="3" borderId="2">
      <alignment horizontal="centerContinuous" vertical="top"/>
    </xf>
    <xf numFmtId="0" fontId="26" fillId="0" borderId="0" applyFill="0" applyBorder="0" applyAlignment="0"/>
    <xf numFmtId="202" fontId="27" fillId="0" borderId="0" applyFill="0" applyBorder="0" applyAlignment="0"/>
    <xf numFmtId="0" fontId="33" fillId="0" borderId="0" applyFill="0" applyBorder="0" applyAlignment="0"/>
    <xf numFmtId="0" fontId="34" fillId="0" borderId="0" applyFill="0" applyBorder="0" applyAlignment="0"/>
    <xf numFmtId="0" fontId="34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43" fontId="1" fillId="0" borderId="0" applyFont="0" applyFill="0" applyBorder="0" applyAlignment="0" applyProtection="0"/>
    <xf numFmtId="203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32" fillId="3" borderId="2">
      <alignment horizontal="centerContinuous" vertical="top"/>
    </xf>
    <xf numFmtId="202" fontId="27" fillId="0" borderId="0" applyFont="0" applyFill="0" applyBorder="0" applyAlignment="0" applyProtection="0"/>
    <xf numFmtId="14" fontId="35" fillId="0" borderId="0" applyFill="0" applyBorder="0" applyAlignment="0"/>
    <xf numFmtId="15" fontId="36" fillId="4" borderId="0">
      <alignment horizontal="centerContinuous"/>
    </xf>
    <xf numFmtId="203" fontId="28" fillId="0" borderId="0" applyFill="0" applyBorder="0" applyAlignment="0"/>
    <xf numFmtId="202" fontId="27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38" fontId="37" fillId="3" borderId="0" applyNumberFormat="0" applyBorder="0" applyAlignment="0" applyProtection="0"/>
    <xf numFmtId="0" fontId="38" fillId="0" borderId="3" applyNumberFormat="0" applyAlignment="0" applyProtection="0">
      <alignment horizontal="left" vertical="center"/>
    </xf>
    <xf numFmtId="0" fontId="38" fillId="0" borderId="4">
      <alignment horizontal="left" vertical="center"/>
    </xf>
    <xf numFmtId="10" fontId="37" fillId="5" borderId="5" applyNumberFormat="0" applyBorder="0" applyAlignment="0" applyProtection="0"/>
    <xf numFmtId="203" fontId="28" fillId="0" borderId="0" applyFill="0" applyBorder="0" applyAlignment="0"/>
    <xf numFmtId="202" fontId="27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205" fontId="33" fillId="0" borderId="0"/>
    <xf numFmtId="0" fontId="1" fillId="0" borderId="0"/>
    <xf numFmtId="0" fontId="41" fillId="0" borderId="0"/>
    <xf numFmtId="0" fontId="39" fillId="0" borderId="0" applyFont="0" applyFill="0" applyBorder="0" applyAlignment="0" applyProtection="0"/>
    <xf numFmtId="203" fontId="28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10" fontId="26" fillId="0" borderId="0" applyFont="0" applyFill="0" applyBorder="0" applyAlignment="0" applyProtection="0"/>
    <xf numFmtId="203" fontId="28" fillId="0" borderId="0" applyFill="0" applyBorder="0" applyAlignment="0"/>
    <xf numFmtId="202" fontId="27" fillId="0" borderId="0" applyFill="0" applyBorder="0" applyAlignment="0"/>
    <xf numFmtId="203" fontId="28" fillId="0" borderId="0" applyFill="0" applyBorder="0" applyAlignment="0"/>
    <xf numFmtId="206" fontId="28" fillId="0" borderId="0" applyFill="0" applyBorder="0" applyAlignment="0"/>
    <xf numFmtId="202" fontId="27" fillId="0" borderId="0" applyFill="0" applyBorder="0" applyAlignment="0"/>
    <xf numFmtId="0" fontId="40" fillId="2" borderId="0"/>
    <xf numFmtId="49" fontId="35" fillId="0" borderId="0" applyFill="0" applyBorder="0" applyAlignment="0"/>
    <xf numFmtId="0" fontId="34" fillId="0" borderId="0" applyFill="0" applyBorder="0" applyAlignment="0"/>
    <xf numFmtId="0" fontId="34" fillId="0" borderId="0" applyFill="0" applyBorder="0" applyAlignment="0"/>
    <xf numFmtId="201" fontId="28" fillId="0" borderId="0" applyFont="0" applyFill="0" applyBorder="0" applyAlignment="0" applyProtection="0"/>
    <xf numFmtId="204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6" fillId="0" borderId="0"/>
    <xf numFmtId="0" fontId="57" fillId="0" borderId="0"/>
    <xf numFmtId="0" fontId="33" fillId="0" borderId="0"/>
  </cellStyleXfs>
  <cellXfs count="350">
    <xf numFmtId="0" fontId="0" fillId="0" borderId="0" xfId="0"/>
    <xf numFmtId="0" fontId="0" fillId="0" borderId="7" xfId="0" applyBorder="1"/>
    <xf numFmtId="0" fontId="3" fillId="0" borderId="0" xfId="0" applyFont="1"/>
    <xf numFmtId="41" fontId="0" fillId="0" borderId="7" xfId="0" applyNumberFormat="1" applyBorder="1"/>
    <xf numFmtId="41" fontId="0" fillId="0" borderId="8" xfId="0" applyNumberFormat="1" applyBorder="1" applyProtection="1">
      <protection hidden="1"/>
    </xf>
    <xf numFmtId="0" fontId="7" fillId="0" borderId="0" xfId="0" applyFont="1"/>
    <xf numFmtId="0" fontId="4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18" fillId="0" borderId="0" xfId="0" applyFont="1"/>
    <xf numFmtId="0" fontId="21" fillId="0" borderId="0" xfId="0" applyFont="1" applyAlignment="1" applyProtection="1">
      <alignment vertical="top"/>
      <protection hidden="1"/>
    </xf>
    <xf numFmtId="0" fontId="20" fillId="0" borderId="0" xfId="0" applyFont="1" applyAlignment="1" applyProtection="1">
      <alignment vertical="top"/>
      <protection hidden="1"/>
    </xf>
    <xf numFmtId="0" fontId="0" fillId="0" borderId="0" xfId="0" applyAlignment="1">
      <alignment vertical="top"/>
    </xf>
    <xf numFmtId="0" fontId="19" fillId="0" borderId="0" xfId="0" applyFont="1" applyAlignment="1" applyProtection="1">
      <alignment vertical="top"/>
      <protection hidden="1"/>
    </xf>
    <xf numFmtId="0" fontId="4" fillId="0" borderId="0" xfId="0" applyFont="1" applyAlignment="1" applyProtection="1">
      <alignment vertical="top"/>
      <protection hidden="1"/>
    </xf>
    <xf numFmtId="192" fontId="0" fillId="0" borderId="12" xfId="0" applyNumberFormat="1" applyBorder="1"/>
    <xf numFmtId="192" fontId="0" fillId="0" borderId="1" xfId="0" applyNumberFormat="1" applyBorder="1"/>
    <xf numFmtId="192" fontId="0" fillId="0" borderId="13" xfId="0" applyNumberFormat="1" applyBorder="1"/>
    <xf numFmtId="41" fontId="0" fillId="0" borderId="17" xfId="0" applyNumberFormat="1" applyBorder="1" applyProtection="1">
      <protection hidden="1"/>
    </xf>
    <xf numFmtId="41" fontId="0" fillId="0" borderId="11" xfId="0" applyNumberFormat="1" applyBorder="1"/>
    <xf numFmtId="41" fontId="0" fillId="0" borderId="10" xfId="0" applyNumberFormat="1" applyBorder="1"/>
    <xf numFmtId="190" fontId="0" fillId="0" borderId="11" xfId="0" applyNumberFormat="1" applyBorder="1"/>
    <xf numFmtId="190" fontId="0" fillId="0" borderId="20" xfId="0" applyNumberFormat="1" applyBorder="1"/>
    <xf numFmtId="190" fontId="0" fillId="0" borderId="10" xfId="0" applyNumberFormat="1" applyBorder="1"/>
    <xf numFmtId="190" fontId="0" fillId="0" borderId="21" xfId="0" applyNumberFormat="1" applyBorder="1"/>
    <xf numFmtId="0" fontId="1" fillId="0" borderId="23" xfId="0" applyFont="1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10" xfId="0" applyBorder="1" applyAlignment="1">
      <alignment vertical="top"/>
    </xf>
    <xf numFmtId="189" fontId="1" fillId="0" borderId="1" xfId="0" applyNumberFormat="1" applyFont="1" applyBorder="1" applyProtection="1">
      <protection hidden="1"/>
    </xf>
    <xf numFmtId="0" fontId="1" fillId="0" borderId="12" xfId="0" applyFont="1" applyBorder="1" applyProtection="1">
      <protection hidden="1"/>
    </xf>
    <xf numFmtId="0" fontId="0" fillId="0" borderId="1" xfId="0" applyBorder="1" applyProtection="1">
      <protection hidden="1"/>
    </xf>
    <xf numFmtId="189" fontId="0" fillId="0" borderId="1" xfId="0" applyNumberFormat="1" applyBorder="1" applyProtection="1">
      <protection hidden="1"/>
    </xf>
    <xf numFmtId="190" fontId="1" fillId="0" borderId="1" xfId="0" applyNumberFormat="1" applyFont="1" applyBorder="1" applyProtection="1">
      <protection hidden="1"/>
    </xf>
    <xf numFmtId="190" fontId="0" fillId="0" borderId="1" xfId="0" applyNumberFormat="1" applyBorder="1" applyProtection="1">
      <protection hidden="1"/>
    </xf>
    <xf numFmtId="0" fontId="1" fillId="0" borderId="0" xfId="0" applyFont="1" applyAlignment="1" applyProtection="1">
      <alignment vertical="top"/>
      <protection hidden="1"/>
    </xf>
    <xf numFmtId="195" fontId="10" fillId="0" borderId="0" xfId="0" applyNumberFormat="1" applyFont="1" applyAlignment="1">
      <alignment vertical="top"/>
    </xf>
    <xf numFmtId="196" fontId="10" fillId="0" borderId="0" xfId="0" applyNumberFormat="1" applyFont="1" applyAlignment="1">
      <alignment vertical="top"/>
    </xf>
    <xf numFmtId="198" fontId="10" fillId="0" borderId="0" xfId="0" applyNumberFormat="1" applyFont="1" applyAlignment="1">
      <alignment vertical="top"/>
    </xf>
    <xf numFmtId="199" fontId="8" fillId="0" borderId="0" xfId="0" applyNumberFormat="1" applyFont="1" applyAlignment="1">
      <alignment vertical="top"/>
    </xf>
    <xf numFmtId="197" fontId="10" fillId="0" borderId="0" xfId="0" applyNumberFormat="1" applyFont="1" applyAlignment="1">
      <alignment vertical="top"/>
    </xf>
    <xf numFmtId="0" fontId="9" fillId="0" borderId="0" xfId="0" applyFont="1"/>
    <xf numFmtId="0" fontId="16" fillId="0" borderId="0" xfId="0" applyFont="1"/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212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/>
    </xf>
    <xf numFmtId="193" fontId="8" fillId="0" borderId="0" xfId="0" applyNumberFormat="1" applyFont="1" applyAlignment="1">
      <alignment horizontal="center" vertical="center"/>
    </xf>
    <xf numFmtId="213" fontId="8" fillId="0" borderId="0" xfId="0" applyNumberFormat="1" applyFont="1" applyAlignment="1">
      <alignment horizontal="right" vertical="center"/>
    </xf>
    <xf numFmtId="211" fontId="8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top"/>
    </xf>
    <xf numFmtId="191" fontId="9" fillId="0" borderId="0" xfId="0" applyNumberFormat="1" applyFont="1"/>
    <xf numFmtId="0" fontId="8" fillId="0" borderId="0" xfId="0" applyFont="1"/>
    <xf numFmtId="191" fontId="8" fillId="0" borderId="0" xfId="0" applyNumberFormat="1" applyFont="1"/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13" fillId="0" borderId="0" xfId="0" applyFont="1" applyAlignment="1">
      <alignment vertical="center"/>
    </xf>
    <xf numFmtId="0" fontId="10" fillId="0" borderId="0" xfId="0" applyFont="1"/>
    <xf numFmtId="193" fontId="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top"/>
    </xf>
    <xf numFmtId="195" fontId="6" fillId="0" borderId="0" xfId="0" applyNumberFormat="1" applyFont="1" applyAlignment="1">
      <alignment vertical="center"/>
    </xf>
    <xf numFmtId="0" fontId="17" fillId="0" borderId="0" xfId="0" applyFont="1"/>
    <xf numFmtId="0" fontId="13" fillId="0" borderId="0" xfId="0" applyFont="1"/>
    <xf numFmtId="49" fontId="14" fillId="0" borderId="0" xfId="0" applyNumberFormat="1" applyFont="1"/>
    <xf numFmtId="49" fontId="15" fillId="0" borderId="0" xfId="0" applyNumberFormat="1" applyFont="1"/>
    <xf numFmtId="0" fontId="42" fillId="0" borderId="0" xfId="0" applyFont="1"/>
    <xf numFmtId="0" fontId="43" fillId="0" borderId="0" xfId="48" applyFont="1"/>
    <xf numFmtId="0" fontId="43" fillId="0" borderId="0" xfId="48" applyFont="1" applyAlignment="1">
      <alignment horizontal="center"/>
    </xf>
    <xf numFmtId="0" fontId="44" fillId="0" borderId="0" xfId="0" applyFont="1"/>
    <xf numFmtId="0" fontId="45" fillId="0" borderId="0" xfId="0" applyFont="1"/>
    <xf numFmtId="0" fontId="0" fillId="0" borderId="0" xfId="0" applyAlignment="1" applyProtection="1">
      <alignment vertical="top"/>
      <protection hidden="1"/>
    </xf>
    <xf numFmtId="0" fontId="18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hidden="1"/>
    </xf>
    <xf numFmtId="191" fontId="0" fillId="0" borderId="0" xfId="0" applyNumberFormat="1" applyAlignment="1">
      <alignment vertical="top"/>
    </xf>
    <xf numFmtId="0" fontId="46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 vertical="top"/>
      <protection hidden="1"/>
    </xf>
    <xf numFmtId="15" fontId="1" fillId="0" borderId="0" xfId="0" quotePrefix="1" applyNumberFormat="1" applyFont="1" applyAlignment="1" applyProtection="1">
      <alignment vertical="top"/>
      <protection hidden="1"/>
    </xf>
    <xf numFmtId="0" fontId="44" fillId="0" borderId="0" xfId="0" applyFont="1" applyAlignment="1">
      <alignment horizontal="center"/>
    </xf>
    <xf numFmtId="0" fontId="47" fillId="0" borderId="0" xfId="0" applyFont="1"/>
    <xf numFmtId="0" fontId="43" fillId="0" borderId="0" xfId="0" applyFont="1" applyAlignment="1" applyProtection="1">
      <alignment vertical="top"/>
      <protection hidden="1"/>
    </xf>
    <xf numFmtId="0" fontId="1" fillId="0" borderId="25" xfId="0" applyFont="1" applyBorder="1" applyAlignment="1">
      <alignment vertical="top"/>
    </xf>
    <xf numFmtId="0" fontId="1" fillId="0" borderId="25" xfId="0" applyFont="1" applyBorder="1" applyAlignment="1" applyProtection="1">
      <alignment vertical="top"/>
      <protection hidden="1"/>
    </xf>
    <xf numFmtId="0" fontId="1" fillId="0" borderId="0" xfId="0" applyFont="1"/>
    <xf numFmtId="0" fontId="1" fillId="0" borderId="0" xfId="0" applyFont="1" applyAlignment="1">
      <alignment vertical="top"/>
    </xf>
    <xf numFmtId="0" fontId="22" fillId="0" borderId="0" xfId="0" applyFont="1" applyAlignment="1" applyProtection="1">
      <alignment horizontal="right" vertical="top"/>
      <protection hidden="1"/>
    </xf>
    <xf numFmtId="0" fontId="0" fillId="0" borderId="0" xfId="0" applyAlignment="1" applyProtection="1">
      <alignment horizontal="left" vertical="top" indent="2"/>
      <protection hidden="1"/>
    </xf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9" fillId="0" borderId="0" xfId="0" applyFont="1"/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194" fontId="0" fillId="0" borderId="0" xfId="25" applyNumberFormat="1" applyFont="1" applyBorder="1" applyAlignment="1" applyProtection="1">
      <alignment horizontal="center" vertical="top"/>
      <protection hidden="1"/>
    </xf>
    <xf numFmtId="0" fontId="49" fillId="6" borderId="0" xfId="0" applyFont="1" applyFill="1" applyProtection="1">
      <protection hidden="1"/>
    </xf>
    <xf numFmtId="0" fontId="49" fillId="0" borderId="0" xfId="0" applyFont="1" applyProtection="1">
      <protection locked="0"/>
    </xf>
    <xf numFmtId="0" fontId="50" fillId="0" borderId="0" xfId="0" applyFont="1"/>
    <xf numFmtId="0" fontId="48" fillId="0" borderId="0" xfId="48" applyFont="1" applyAlignment="1">
      <alignment horizontal="center"/>
    </xf>
    <xf numFmtId="0" fontId="51" fillId="0" borderId="0" xfId="0" applyFont="1"/>
    <xf numFmtId="0" fontId="52" fillId="0" borderId="0" xfId="0" applyFont="1"/>
    <xf numFmtId="0" fontId="49" fillId="6" borderId="0" xfId="0" applyFont="1" applyFill="1" applyProtection="1">
      <protection locked="0"/>
    </xf>
    <xf numFmtId="0" fontId="54" fillId="0" borderId="6" xfId="0" applyFont="1" applyBorder="1" applyAlignment="1" applyProtection="1">
      <alignment horizontal="center" vertical="top"/>
      <protection hidden="1"/>
    </xf>
    <xf numFmtId="43" fontId="49" fillId="0" borderId="0" xfId="0" applyNumberFormat="1" applyFont="1" applyProtection="1">
      <protection locked="0"/>
    </xf>
    <xf numFmtId="41" fontId="49" fillId="0" borderId="0" xfId="0" applyNumberFormat="1" applyFont="1" applyProtection="1">
      <protection locked="0"/>
    </xf>
    <xf numFmtId="0" fontId="49" fillId="0" borderId="0" xfId="0" applyFont="1" applyAlignment="1" applyProtection="1">
      <alignment horizontal="center"/>
      <protection locked="0"/>
    </xf>
    <xf numFmtId="0" fontId="0" fillId="0" borderId="41" xfId="0" applyBorder="1"/>
    <xf numFmtId="0" fontId="5" fillId="0" borderId="0" xfId="0" applyFont="1" applyAlignment="1">
      <alignment vertical="top"/>
    </xf>
    <xf numFmtId="0" fontId="0" fillId="0" borderId="47" xfId="0" applyBorder="1" applyAlignment="1" applyProtection="1">
      <alignment horizontal="center"/>
      <protection hidden="1"/>
    </xf>
    <xf numFmtId="0" fontId="2" fillId="0" borderId="43" xfId="0" applyFont="1" applyBorder="1" applyAlignment="1" applyProtection="1">
      <alignment horizontal="center" vertical="center"/>
      <protection hidden="1"/>
    </xf>
    <xf numFmtId="0" fontId="2" fillId="0" borderId="44" xfId="0" applyFont="1" applyBorder="1" applyAlignment="1" applyProtection="1">
      <alignment vertical="center"/>
      <protection hidden="1"/>
    </xf>
    <xf numFmtId="0" fontId="2" fillId="0" borderId="45" xfId="0" applyFont="1" applyBorder="1" applyAlignment="1" applyProtection="1">
      <alignment vertical="center"/>
      <protection hidden="1"/>
    </xf>
    <xf numFmtId="0" fontId="2" fillId="0" borderId="45" xfId="0" applyFont="1" applyBorder="1" applyAlignment="1" applyProtection="1">
      <alignment vertical="center" wrapText="1"/>
      <protection hidden="1"/>
    </xf>
    <xf numFmtId="0" fontId="2" fillId="0" borderId="46" xfId="0" applyFont="1" applyBorder="1" applyAlignment="1" applyProtection="1">
      <alignment vertical="center"/>
      <protection hidden="1"/>
    </xf>
    <xf numFmtId="0" fontId="42" fillId="0" borderId="45" xfId="0" applyFont="1" applyBorder="1"/>
    <xf numFmtId="0" fontId="43" fillId="0" borderId="45" xfId="48" applyFont="1" applyBorder="1"/>
    <xf numFmtId="0" fontId="43" fillId="0" borderId="45" xfId="48" applyFont="1" applyBorder="1" applyAlignment="1">
      <alignment horizontal="center"/>
    </xf>
    <xf numFmtId="0" fontId="44" fillId="0" borderId="45" xfId="0" applyFont="1" applyBorder="1"/>
    <xf numFmtId="0" fontId="45" fillId="0" borderId="45" xfId="0" applyFont="1" applyBorder="1"/>
    <xf numFmtId="15" fontId="1" fillId="0" borderId="45" xfId="0" quotePrefix="1" applyNumberFormat="1" applyFont="1" applyBorder="1" applyAlignment="1" applyProtection="1">
      <alignment vertical="top"/>
      <protection hidden="1"/>
    </xf>
    <xf numFmtId="0" fontId="0" fillId="0" borderId="45" xfId="0" applyBorder="1" applyAlignment="1" applyProtection="1">
      <alignment vertical="top"/>
      <protection hidden="1"/>
    </xf>
    <xf numFmtId="0" fontId="0" fillId="0" borderId="45" xfId="0" applyBorder="1"/>
    <xf numFmtId="0" fontId="0" fillId="0" borderId="43" xfId="0" applyBorder="1"/>
    <xf numFmtId="43" fontId="58" fillId="0" borderId="53" xfId="0" applyNumberFormat="1" applyFont="1" applyBorder="1"/>
    <xf numFmtId="43" fontId="58" fillId="0" borderId="7" xfId="25" applyFont="1" applyFill="1" applyBorder="1" applyAlignment="1">
      <alignment horizontal="center" vertical="center"/>
    </xf>
    <xf numFmtId="43" fontId="58" fillId="0" borderId="7" xfId="25" applyFont="1" applyFill="1" applyBorder="1" applyAlignment="1">
      <alignment vertical="center"/>
    </xf>
    <xf numFmtId="43" fontId="58" fillId="0" borderId="7" xfId="25" applyFont="1" applyFill="1" applyBorder="1" applyAlignment="1">
      <alignment horizontal="right" vertical="center"/>
    </xf>
    <xf numFmtId="0" fontId="58" fillId="0" borderId="0" xfId="0" applyFont="1"/>
    <xf numFmtId="43" fontId="58" fillId="0" borderId="7" xfId="0" applyNumberFormat="1" applyFont="1" applyBorder="1"/>
    <xf numFmtId="0" fontId="58" fillId="0" borderId="7" xfId="0" applyFont="1" applyBorder="1" applyAlignment="1">
      <alignment horizontal="center"/>
    </xf>
    <xf numFmtId="187" fontId="58" fillId="0" borderId="7" xfId="25" applyNumberFormat="1" applyFont="1" applyBorder="1" applyAlignment="1">
      <alignment horizontal="center" vertical="center"/>
    </xf>
    <xf numFmtId="0" fontId="58" fillId="0" borderId="17" xfId="0" applyFont="1" applyBorder="1" applyAlignment="1">
      <alignment horizontal="center"/>
    </xf>
    <xf numFmtId="43" fontId="58" fillId="0" borderId="17" xfId="25" applyFont="1" applyFill="1" applyBorder="1" applyAlignment="1">
      <alignment horizontal="center" vertical="center"/>
    </xf>
    <xf numFmtId="43" fontId="58" fillId="0" borderId="17" xfId="25" applyFont="1" applyFill="1" applyBorder="1" applyAlignment="1">
      <alignment vertical="center"/>
    </xf>
    <xf numFmtId="43" fontId="58" fillId="0" borderId="17" xfId="25" applyFont="1" applyFill="1" applyBorder="1" applyAlignment="1">
      <alignment horizontal="right" vertical="center"/>
    </xf>
    <xf numFmtId="0" fontId="58" fillId="0" borderId="7" xfId="25" applyNumberFormat="1" applyFont="1" applyFill="1" applyBorder="1" applyAlignment="1">
      <alignment horizontal="center"/>
    </xf>
    <xf numFmtId="43" fontId="58" fillId="0" borderId="7" xfId="0" applyNumberFormat="1" applyFont="1" applyBorder="1" applyAlignment="1">
      <alignment horizontal="center" vertical="center"/>
    </xf>
    <xf numFmtId="43" fontId="58" fillId="0" borderId="7" xfId="0" applyNumberFormat="1" applyFont="1" applyBorder="1" applyAlignment="1">
      <alignment horizontal="center"/>
    </xf>
    <xf numFmtId="0" fontId="59" fillId="0" borderId="17" xfId="0" applyFont="1" applyBorder="1" applyAlignment="1">
      <alignment horizontal="center" vertical="center"/>
    </xf>
    <xf numFmtId="43" fontId="59" fillId="0" borderId="17" xfId="25" applyFont="1" applyFill="1" applyBorder="1" applyAlignment="1">
      <alignment horizontal="center"/>
    </xf>
    <xf numFmtId="43" fontId="59" fillId="0" borderId="17" xfId="25" applyFont="1" applyFill="1" applyBorder="1" applyAlignment="1">
      <alignment horizontal="center" vertical="center"/>
    </xf>
    <xf numFmtId="0" fontId="59" fillId="0" borderId="0" xfId="0" applyFont="1"/>
    <xf numFmtId="0" fontId="59" fillId="0" borderId="17" xfId="67" quotePrefix="1" applyFont="1" applyBorder="1" applyAlignment="1">
      <alignment horizontal="center"/>
    </xf>
    <xf numFmtId="0" fontId="59" fillId="0" borderId="17" xfId="25" applyNumberFormat="1" applyFont="1" applyFill="1" applyBorder="1" applyAlignment="1">
      <alignment horizontal="center"/>
    </xf>
    <xf numFmtId="0" fontId="59" fillId="0" borderId="17" xfId="67" applyFont="1" applyBorder="1" applyAlignment="1">
      <alignment horizontal="center" vertical="center"/>
    </xf>
    <xf numFmtId="43" fontId="59" fillId="0" borderId="17" xfId="25" applyFont="1" applyFill="1" applyBorder="1" applyAlignment="1">
      <alignment vertical="center"/>
    </xf>
    <xf numFmtId="43" fontId="59" fillId="0" borderId="17" xfId="25" applyFont="1" applyFill="1" applyBorder="1" applyAlignment="1">
      <alignment horizontal="right" vertical="center"/>
    </xf>
    <xf numFmtId="0" fontId="59" fillId="0" borderId="7" xfId="25" applyNumberFormat="1" applyFont="1" applyFill="1" applyBorder="1" applyAlignment="1">
      <alignment horizontal="center"/>
    </xf>
    <xf numFmtId="0" fontId="59" fillId="0" borderId="7" xfId="67" applyFont="1" applyBorder="1" applyAlignment="1">
      <alignment horizontal="center" vertical="center"/>
    </xf>
    <xf numFmtId="0" fontId="59" fillId="0" borderId="7" xfId="67" quotePrefix="1" applyFont="1" applyBorder="1" applyAlignment="1">
      <alignment horizontal="center"/>
    </xf>
    <xf numFmtId="43" fontId="59" fillId="0" borderId="7" xfId="25" applyFont="1" applyFill="1" applyBorder="1" applyAlignment="1">
      <alignment horizontal="center" vertical="center"/>
    </xf>
    <xf numFmtId="43" fontId="59" fillId="0" borderId="7" xfId="25" applyFont="1" applyFill="1" applyBorder="1" applyAlignment="1">
      <alignment vertical="center"/>
    </xf>
    <xf numFmtId="43" fontId="59" fillId="0" borderId="7" xfId="25" applyFont="1" applyFill="1" applyBorder="1" applyAlignment="1">
      <alignment horizontal="right" vertical="center"/>
    </xf>
    <xf numFmtId="0" fontId="59" fillId="0" borderId="7" xfId="67" applyFont="1" applyBorder="1" applyAlignment="1">
      <alignment horizontal="center"/>
    </xf>
    <xf numFmtId="0" fontId="59" fillId="0" borderId="26" xfId="67" quotePrefix="1" applyFont="1" applyBorder="1" applyAlignment="1">
      <alignment horizontal="center"/>
    </xf>
    <xf numFmtId="194" fontId="59" fillId="0" borderId="26" xfId="25" applyNumberFormat="1" applyFont="1" applyFill="1" applyBorder="1" applyAlignment="1">
      <alignment horizontal="center" vertical="center"/>
    </xf>
    <xf numFmtId="43" fontId="59" fillId="0" borderId="26" xfId="25" applyFont="1" applyFill="1" applyBorder="1" applyAlignment="1">
      <alignment horizontal="center" vertical="center"/>
    </xf>
    <xf numFmtId="43" fontId="59" fillId="0" borderId="26" xfId="25" applyFont="1" applyFill="1" applyBorder="1" applyAlignment="1">
      <alignment vertical="center"/>
    </xf>
    <xf numFmtId="43" fontId="59" fillId="0" borderId="26" xfId="25" applyFont="1" applyFill="1" applyBorder="1" applyAlignment="1">
      <alignment horizontal="right" vertical="center"/>
    </xf>
    <xf numFmtId="1" fontId="59" fillId="0" borderId="7" xfId="25" applyNumberFormat="1" applyFont="1" applyFill="1" applyBorder="1" applyAlignment="1">
      <alignment horizontal="center"/>
    </xf>
    <xf numFmtId="43" fontId="59" fillId="0" borderId="7" xfId="25" applyFont="1" applyFill="1" applyBorder="1" applyAlignment="1">
      <alignment horizontal="center"/>
    </xf>
    <xf numFmtId="0" fontId="59" fillId="0" borderId="26" xfId="67" applyFont="1" applyBorder="1" applyAlignment="1">
      <alignment horizontal="center"/>
    </xf>
    <xf numFmtId="216" fontId="58" fillId="0" borderId="26" xfId="67" quotePrefix="1" applyNumberFormat="1" applyFont="1" applyBorder="1" applyAlignment="1">
      <alignment horizontal="center"/>
    </xf>
    <xf numFmtId="1" fontId="58" fillId="0" borderId="7" xfId="25" applyNumberFormat="1" applyFont="1" applyFill="1" applyBorder="1" applyAlignment="1">
      <alignment horizontal="center"/>
    </xf>
    <xf numFmtId="0" fontId="58" fillId="0" borderId="7" xfId="67" applyFont="1" applyBorder="1" applyAlignment="1">
      <alignment horizontal="center"/>
    </xf>
    <xf numFmtId="216" fontId="58" fillId="0" borderId="26" xfId="67" applyNumberFormat="1" applyFont="1" applyBorder="1" applyAlignment="1">
      <alignment horizontal="center"/>
    </xf>
    <xf numFmtId="216" fontId="59" fillId="0" borderId="26" xfId="67" applyNumberFormat="1" applyFont="1" applyBorder="1" applyAlignment="1">
      <alignment horizontal="center"/>
    </xf>
    <xf numFmtId="0" fontId="59" fillId="0" borderId="17" xfId="0" quotePrefix="1" applyFont="1" applyBorder="1" applyAlignment="1">
      <alignment horizontal="center"/>
    </xf>
    <xf numFmtId="43" fontId="59" fillId="0" borderId="17" xfId="25" applyFont="1" applyFill="1" applyBorder="1"/>
    <xf numFmtId="43" fontId="59" fillId="0" borderId="7" xfId="25" applyFont="1" applyFill="1" applyBorder="1"/>
    <xf numFmtId="0" fontId="59" fillId="0" borderId="7" xfId="0" quotePrefix="1" applyFont="1" applyBorder="1" applyAlignment="1">
      <alignment horizontal="center"/>
    </xf>
    <xf numFmtId="43" fontId="58" fillId="0" borderId="7" xfId="25" applyFont="1" applyFill="1" applyBorder="1"/>
    <xf numFmtId="0" fontId="59" fillId="0" borderId="7" xfId="68" applyFont="1" applyBorder="1" applyAlignment="1">
      <alignment horizontal="center"/>
    </xf>
    <xf numFmtId="0" fontId="59" fillId="0" borderId="26" xfId="0" quotePrefix="1" applyFont="1" applyBorder="1" applyAlignment="1">
      <alignment horizontal="center"/>
    </xf>
    <xf numFmtId="43" fontId="58" fillId="0" borderId="7" xfId="25" applyFont="1" applyFill="1" applyBorder="1" applyAlignment="1"/>
    <xf numFmtId="0" fontId="58" fillId="0" borderId="26" xfId="0" quotePrefix="1" applyFont="1" applyBorder="1" applyAlignment="1">
      <alignment horizontal="center"/>
    </xf>
    <xf numFmtId="0" fontId="58" fillId="8" borderId="0" xfId="0" applyFont="1" applyFill="1"/>
    <xf numFmtId="43" fontId="59" fillId="0" borderId="7" xfId="25" applyFont="1" applyFill="1" applyBorder="1" applyAlignment="1"/>
    <xf numFmtId="2" fontId="59" fillId="0" borderId="7" xfId="0" quotePrefix="1" applyNumberFormat="1" applyFont="1" applyBorder="1" applyAlignment="1">
      <alignment horizontal="center"/>
    </xf>
    <xf numFmtId="0" fontId="59" fillId="0" borderId="17" xfId="69" applyFont="1" applyBorder="1" applyAlignment="1">
      <alignment horizontal="center" vertical="center"/>
    </xf>
    <xf numFmtId="0" fontId="59" fillId="0" borderId="7" xfId="0" applyFont="1" applyBorder="1" applyAlignment="1">
      <alignment horizontal="center" vertical="center"/>
    </xf>
    <xf numFmtId="0" fontId="58" fillId="9" borderId="0" xfId="0" applyFont="1" applyFill="1"/>
    <xf numFmtId="4" fontId="59" fillId="0" borderId="7" xfId="69" applyNumberFormat="1" applyFont="1" applyBorder="1" applyAlignment="1">
      <alignment horizontal="center" vertical="center"/>
    </xf>
    <xf numFmtId="215" fontId="59" fillId="0" borderId="35" xfId="0" applyNumberFormat="1" applyFont="1" applyBorder="1" applyAlignment="1" applyProtection="1">
      <alignment horizontal="center" vertical="top"/>
      <protection locked="0"/>
    </xf>
    <xf numFmtId="43" fontId="58" fillId="0" borderId="5" xfId="25" applyFont="1" applyFill="1" applyBorder="1" applyProtection="1">
      <protection locked="0"/>
    </xf>
    <xf numFmtId="0" fontId="58" fillId="6" borderId="0" xfId="0" applyFont="1" applyFill="1" applyProtection="1">
      <protection locked="0"/>
    </xf>
    <xf numFmtId="0" fontId="58" fillId="0" borderId="0" xfId="0" applyFont="1" applyProtection="1">
      <protection locked="0"/>
    </xf>
    <xf numFmtId="0" fontId="58" fillId="0" borderId="6" xfId="0" applyFont="1" applyBorder="1" applyProtection="1">
      <protection locked="0"/>
    </xf>
    <xf numFmtId="0" fontId="58" fillId="0" borderId="53" xfId="0" applyFont="1" applyBorder="1"/>
    <xf numFmtId="0" fontId="58" fillId="0" borderId="7" xfId="0" applyFont="1" applyBorder="1"/>
    <xf numFmtId="0" fontId="49" fillId="0" borderId="0" xfId="0" applyFont="1" applyAlignment="1" applyProtection="1">
      <alignment horizontal="left" vertical="top"/>
      <protection locked="0"/>
    </xf>
    <xf numFmtId="49" fontId="49" fillId="0" borderId="0" xfId="0" applyNumberFormat="1" applyFont="1" applyAlignment="1" applyProtection="1">
      <alignment horizontal="left" vertical="top"/>
      <protection locked="0"/>
    </xf>
    <xf numFmtId="0" fontId="54" fillId="0" borderId="0" xfId="48" applyFont="1" applyAlignment="1">
      <alignment horizontal="left" vertical="top"/>
    </xf>
    <xf numFmtId="2" fontId="49" fillId="0" borderId="7" xfId="0" applyNumberFormat="1" applyFont="1" applyBorder="1" applyAlignment="1">
      <alignment horizontal="left" vertical="top" wrapText="1"/>
    </xf>
    <xf numFmtId="0" fontId="55" fillId="0" borderId="11" xfId="67" quotePrefix="1" applyFont="1" applyBorder="1" applyAlignment="1">
      <alignment horizontal="left" vertical="top"/>
    </xf>
    <xf numFmtId="0" fontId="55" fillId="0" borderId="54" xfId="67" quotePrefix="1" applyFont="1" applyBorder="1" applyAlignment="1">
      <alignment horizontal="left" vertical="top"/>
    </xf>
    <xf numFmtId="0" fontId="55" fillId="0" borderId="7" xfId="67" applyFont="1" applyBorder="1" applyAlignment="1">
      <alignment horizontal="left" vertical="top"/>
    </xf>
    <xf numFmtId="0" fontId="49" fillId="0" borderId="7" xfId="67" applyFont="1" applyBorder="1" applyAlignment="1">
      <alignment horizontal="left" vertical="top"/>
    </xf>
    <xf numFmtId="0" fontId="55" fillId="0" borderId="13" xfId="0" applyFont="1" applyBorder="1" applyAlignment="1">
      <alignment horizontal="left" vertical="top"/>
    </xf>
    <xf numFmtId="0" fontId="55" fillId="0" borderId="23" xfId="69" quotePrefix="1" applyFont="1" applyBorder="1" applyAlignment="1">
      <alignment horizontal="left" vertical="top"/>
    </xf>
    <xf numFmtId="0" fontId="49" fillId="0" borderId="23" xfId="69" quotePrefix="1" applyFont="1" applyBorder="1" applyAlignment="1">
      <alignment horizontal="left" vertical="top"/>
    </xf>
    <xf numFmtId="0" fontId="55" fillId="0" borderId="12" xfId="69" quotePrefix="1" applyFont="1" applyBorder="1" applyAlignment="1">
      <alignment horizontal="left" vertical="top"/>
    </xf>
    <xf numFmtId="2" fontId="55" fillId="0" borderId="11" xfId="70" applyNumberFormat="1" applyFont="1" applyBorder="1" applyAlignment="1">
      <alignment horizontal="left" vertical="top"/>
    </xf>
    <xf numFmtId="43" fontId="60" fillId="0" borderId="17" xfId="25" applyFont="1" applyFill="1" applyBorder="1" applyAlignment="1">
      <alignment horizontal="center" vertical="center"/>
    </xf>
    <xf numFmtId="0" fontId="60" fillId="0" borderId="17" xfId="0" applyFont="1" applyBorder="1" applyAlignment="1">
      <alignment horizontal="center" vertical="center"/>
    </xf>
    <xf numFmtId="2" fontId="54" fillId="0" borderId="17" xfId="0" applyNumberFormat="1" applyFont="1" applyBorder="1" applyAlignment="1">
      <alignment horizontal="left" vertical="center" wrapText="1"/>
    </xf>
    <xf numFmtId="43" fontId="60" fillId="0" borderId="17" xfId="0" applyNumberFormat="1" applyFont="1" applyBorder="1" applyAlignment="1">
      <alignment vertical="center"/>
    </xf>
    <xf numFmtId="49" fontId="60" fillId="0" borderId="7" xfId="0" applyNumberFormat="1" applyFont="1" applyBorder="1" applyAlignment="1">
      <alignment horizontal="center" vertical="center"/>
    </xf>
    <xf numFmtId="2" fontId="54" fillId="0" borderId="7" xfId="0" applyNumberFormat="1" applyFont="1" applyBorder="1" applyAlignment="1">
      <alignment horizontal="left" vertical="center" wrapText="1"/>
    </xf>
    <xf numFmtId="0" fontId="60" fillId="0" borderId="53" xfId="0" applyFont="1" applyBorder="1" applyAlignment="1">
      <alignment horizontal="center" vertical="center"/>
    </xf>
    <xf numFmtId="2" fontId="54" fillId="0" borderId="53" xfId="0" applyNumberFormat="1" applyFont="1" applyBorder="1" applyAlignment="1">
      <alignment horizontal="left" vertical="center" wrapText="1"/>
    </xf>
    <xf numFmtId="1" fontId="60" fillId="0" borderId="7" xfId="0" applyNumberFormat="1" applyFont="1" applyBorder="1" applyAlignment="1">
      <alignment horizontal="center" vertical="center"/>
    </xf>
    <xf numFmtId="0" fontId="58" fillId="0" borderId="7" xfId="25" applyNumberFormat="1" applyFont="1" applyFill="1" applyBorder="1" applyAlignment="1">
      <alignment horizontal="center" vertical="center"/>
    </xf>
    <xf numFmtId="0" fontId="56" fillId="0" borderId="17" xfId="0" applyFont="1" applyBorder="1" applyAlignment="1">
      <alignment vertical="center"/>
    </xf>
    <xf numFmtId="0" fontId="61" fillId="0" borderId="17" xfId="0" applyFont="1" applyBorder="1" applyAlignment="1">
      <alignment horizontal="center" vertical="center"/>
    </xf>
    <xf numFmtId="0" fontId="59" fillId="0" borderId="17" xfId="67" quotePrefix="1" applyFont="1" applyBorder="1" applyAlignment="1">
      <alignment horizontal="center" vertical="center"/>
    </xf>
    <xf numFmtId="0" fontId="55" fillId="0" borderId="17" xfId="0" applyFont="1" applyBorder="1" applyAlignment="1">
      <alignment horizontal="left" vertical="center"/>
    </xf>
    <xf numFmtId="0" fontId="55" fillId="0" borderId="1" xfId="0" applyFont="1" applyBorder="1" applyAlignment="1">
      <alignment horizontal="left" vertical="center"/>
    </xf>
    <xf numFmtId="0" fontId="61" fillId="0" borderId="40" xfId="67" quotePrefix="1" applyFont="1" applyBorder="1" applyAlignment="1">
      <alignment horizontal="center" vertical="center"/>
    </xf>
    <xf numFmtId="0" fontId="56" fillId="0" borderId="54" xfId="67" quotePrefix="1" applyFont="1" applyBorder="1" applyAlignment="1">
      <alignment horizontal="left" vertical="center"/>
    </xf>
    <xf numFmtId="0" fontId="56" fillId="0" borderId="7" xfId="67" applyFont="1" applyBorder="1" applyAlignment="1">
      <alignment horizontal="left" vertical="center"/>
    </xf>
    <xf numFmtId="0" fontId="56" fillId="0" borderId="11" xfId="67" quotePrefix="1" applyFont="1" applyBorder="1" applyAlignment="1">
      <alignment horizontal="left" vertical="center"/>
    </xf>
    <xf numFmtId="0" fontId="55" fillId="0" borderId="11" xfId="67" quotePrefix="1" applyFont="1" applyBorder="1" applyAlignment="1">
      <alignment horizontal="left" vertical="top" wrapText="1"/>
    </xf>
    <xf numFmtId="0" fontId="59" fillId="0" borderId="7" xfId="25" applyNumberFormat="1" applyFont="1" applyFill="1" applyBorder="1" applyAlignment="1">
      <alignment horizontal="center" vertical="center"/>
    </xf>
    <xf numFmtId="0" fontId="56" fillId="0" borderId="7" xfId="67" applyFont="1" applyBorder="1" applyAlignment="1">
      <alignment horizontal="left" vertical="top"/>
    </xf>
    <xf numFmtId="0" fontId="61" fillId="0" borderId="17" xfId="0" quotePrefix="1" applyFont="1" applyBorder="1" applyAlignment="1">
      <alignment horizontal="center" vertical="center"/>
    </xf>
    <xf numFmtId="0" fontId="56" fillId="0" borderId="13" xfId="0" applyFont="1" applyBorder="1" applyAlignment="1">
      <alignment horizontal="left" vertical="center"/>
    </xf>
    <xf numFmtId="0" fontId="61" fillId="0" borderId="7" xfId="0" quotePrefix="1" applyFont="1" applyBorder="1" applyAlignment="1">
      <alignment horizontal="center" vertical="center"/>
    </xf>
    <xf numFmtId="0" fontId="56" fillId="0" borderId="23" xfId="69" quotePrefix="1" applyFont="1" applyBorder="1" applyAlignment="1">
      <alignment horizontal="left" vertical="center"/>
    </xf>
    <xf numFmtId="0" fontId="56" fillId="0" borderId="12" xfId="69" quotePrefix="1" applyFont="1" applyBorder="1" applyAlignment="1">
      <alignment horizontal="left" vertical="center"/>
    </xf>
    <xf numFmtId="0" fontId="58" fillId="0" borderId="17" xfId="69" applyFont="1" applyBorder="1" applyAlignment="1">
      <alignment horizontal="center" vertical="center"/>
    </xf>
    <xf numFmtId="4" fontId="58" fillId="0" borderId="17" xfId="69" applyNumberFormat="1" applyFont="1" applyBorder="1" applyAlignment="1">
      <alignment horizontal="center" vertical="center"/>
    </xf>
    <xf numFmtId="0" fontId="59" fillId="0" borderId="7" xfId="69" applyFont="1" applyBorder="1" applyAlignment="1">
      <alignment horizontal="center" vertical="center"/>
    </xf>
    <xf numFmtId="0" fontId="60" fillId="0" borderId="17" xfId="69" applyFont="1" applyBorder="1" applyAlignment="1">
      <alignment horizontal="center" vertical="center"/>
    </xf>
    <xf numFmtId="0" fontId="54" fillId="0" borderId="12" xfId="69" quotePrefix="1" applyFont="1" applyBorder="1" applyAlignment="1">
      <alignment horizontal="left" vertical="top"/>
    </xf>
    <xf numFmtId="43" fontId="58" fillId="0" borderId="0" xfId="0" applyNumberFormat="1" applyFont="1" applyProtection="1">
      <protection locked="0"/>
    </xf>
    <xf numFmtId="49" fontId="58" fillId="0" borderId="2" xfId="0" applyNumberFormat="1" applyFont="1" applyBorder="1" applyAlignment="1" applyProtection="1">
      <alignment horizontal="center"/>
      <protection locked="0"/>
    </xf>
    <xf numFmtId="49" fontId="58" fillId="0" borderId="4" xfId="0" applyNumberFormat="1" applyFont="1" applyBorder="1" applyAlignment="1" applyProtection="1">
      <alignment horizontal="center"/>
      <protection locked="0"/>
    </xf>
    <xf numFmtId="49" fontId="58" fillId="0" borderId="29" xfId="0" applyNumberFormat="1" applyFont="1" applyBorder="1" applyAlignment="1" applyProtection="1">
      <alignment horizontal="center"/>
      <protection locked="0"/>
    </xf>
    <xf numFmtId="0" fontId="48" fillId="0" borderId="0" xfId="0" applyFont="1" applyAlignment="1">
      <alignment horizontal="center"/>
    </xf>
    <xf numFmtId="0" fontId="54" fillId="0" borderId="33" xfId="0" applyFont="1" applyBorder="1" applyAlignment="1" applyProtection="1">
      <alignment horizontal="center" vertical="center"/>
      <protection hidden="1"/>
    </xf>
    <xf numFmtId="0" fontId="54" fillId="0" borderId="34" xfId="0" applyFont="1" applyBorder="1" applyAlignment="1" applyProtection="1">
      <alignment horizontal="center" vertical="center"/>
      <protection hidden="1"/>
    </xf>
    <xf numFmtId="49" fontId="54" fillId="0" borderId="32" xfId="0" applyNumberFormat="1" applyFont="1" applyBorder="1" applyAlignment="1" applyProtection="1">
      <alignment horizontal="center" vertical="center"/>
      <protection hidden="1"/>
    </xf>
    <xf numFmtId="49" fontId="54" fillId="0" borderId="6" xfId="0" applyNumberFormat="1" applyFont="1" applyBorder="1" applyAlignment="1" applyProtection="1">
      <alignment horizontal="center" vertical="center"/>
      <protection hidden="1"/>
    </xf>
    <xf numFmtId="41" fontId="54" fillId="0" borderId="32" xfId="0" applyNumberFormat="1" applyFont="1" applyBorder="1" applyAlignment="1" applyProtection="1">
      <alignment horizontal="center" vertical="center"/>
      <protection hidden="1"/>
    </xf>
    <xf numFmtId="41" fontId="54" fillId="0" borderId="6" xfId="0" applyNumberFormat="1" applyFont="1" applyBorder="1" applyAlignment="1" applyProtection="1">
      <alignment horizontal="center" vertical="center"/>
      <protection hidden="1"/>
    </xf>
    <xf numFmtId="0" fontId="54" fillId="0" borderId="32" xfId="0" applyFont="1" applyBorder="1" applyAlignment="1" applyProtection="1">
      <alignment horizontal="center" vertical="center"/>
      <protection hidden="1"/>
    </xf>
    <xf numFmtId="0" fontId="54" fillId="0" borderId="6" xfId="0" applyFont="1" applyBorder="1" applyAlignment="1" applyProtection="1">
      <alignment horizontal="center" vertical="center"/>
      <protection hidden="1"/>
    </xf>
    <xf numFmtId="0" fontId="54" fillId="0" borderId="30" xfId="0" applyFont="1" applyBorder="1" applyAlignment="1" applyProtection="1">
      <alignment horizontal="center" vertical="top"/>
      <protection hidden="1"/>
    </xf>
    <xf numFmtId="0" fontId="54" fillId="0" borderId="31" xfId="0" applyFont="1" applyBorder="1" applyAlignment="1" applyProtection="1">
      <alignment horizontal="center" vertical="top"/>
      <protection hidden="1"/>
    </xf>
    <xf numFmtId="0" fontId="54" fillId="0" borderId="32" xfId="0" applyFont="1" applyBorder="1" applyAlignment="1" applyProtection="1">
      <alignment horizontal="center" vertical="center" wrapText="1"/>
      <protection hidden="1"/>
    </xf>
    <xf numFmtId="0" fontId="54" fillId="0" borderId="6" xfId="0" applyFont="1" applyBorder="1" applyAlignment="1" applyProtection="1">
      <alignment horizontal="center" vertical="center" wrapText="1"/>
      <protection hidden="1"/>
    </xf>
    <xf numFmtId="43" fontId="19" fillId="0" borderId="0" xfId="0" applyNumberFormat="1" applyFont="1" applyAlignment="1" applyProtection="1">
      <alignment horizontal="center" vertical="top"/>
      <protection hidden="1"/>
    </xf>
    <xf numFmtId="0" fontId="19" fillId="0" borderId="0" xfId="0" applyFont="1" applyAlignment="1" applyProtection="1">
      <alignment horizontal="center" vertical="top"/>
      <protection hidden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94" fontId="1" fillId="0" borderId="0" xfId="25" applyNumberFormat="1" applyFont="1" applyBorder="1" applyAlignment="1" applyProtection="1">
      <alignment horizontal="center" vertical="top"/>
      <protection locked="0"/>
    </xf>
    <xf numFmtId="194" fontId="0" fillId="0" borderId="0" xfId="25" applyNumberFormat="1" applyFont="1" applyBorder="1" applyAlignment="1" applyProtection="1">
      <alignment horizontal="center" vertical="top"/>
      <protection locked="0"/>
    </xf>
    <xf numFmtId="0" fontId="1" fillId="0" borderId="25" xfId="0" applyFont="1" applyBorder="1" applyAlignment="1">
      <alignment horizontal="center"/>
    </xf>
    <xf numFmtId="0" fontId="0" fillId="0" borderId="0" xfId="0" applyAlignment="1" applyProtection="1">
      <alignment horizontal="left" vertical="top" indent="2"/>
      <protection hidden="1"/>
    </xf>
    <xf numFmtId="0" fontId="0" fillId="0" borderId="42" xfId="0" applyBorder="1" applyAlignment="1" applyProtection="1">
      <alignment horizontal="left" vertical="top" indent="2"/>
      <protection hidden="1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vertical="top"/>
      <protection hidden="1"/>
    </xf>
    <xf numFmtId="189" fontId="2" fillId="0" borderId="48" xfId="0" applyNumberFormat="1" applyFont="1" applyBorder="1" applyAlignment="1" applyProtection="1">
      <alignment horizontal="center"/>
      <protection hidden="1"/>
    </xf>
    <xf numFmtId="189" fontId="2" fillId="0" borderId="49" xfId="0" applyNumberFormat="1" applyFont="1" applyBorder="1" applyAlignment="1" applyProtection="1">
      <alignment horizontal="center"/>
      <protection hidden="1"/>
    </xf>
    <xf numFmtId="189" fontId="2" fillId="0" borderId="50" xfId="0" applyNumberFormat="1" applyFont="1" applyBorder="1" applyAlignment="1" applyProtection="1">
      <alignment horizontal="center"/>
      <protection hidden="1"/>
    </xf>
    <xf numFmtId="0" fontId="1" fillId="0" borderId="27" xfId="0" applyFont="1" applyBorder="1" applyAlignment="1">
      <alignment horizontal="center" vertical="top"/>
    </xf>
    <xf numFmtId="194" fontId="0" fillId="0" borderId="0" xfId="25" applyNumberFormat="1" applyFont="1" applyBorder="1" applyAlignment="1" applyProtection="1">
      <alignment horizontal="left" vertical="center"/>
      <protection hidden="1"/>
    </xf>
    <xf numFmtId="43" fontId="0" fillId="0" borderId="0" xfId="25" applyFont="1" applyBorder="1" applyAlignment="1" applyProtection="1">
      <alignment horizontal="center" vertical="top"/>
      <protection hidden="1"/>
    </xf>
    <xf numFmtId="0" fontId="1" fillId="0" borderId="43" xfId="0" applyFont="1" applyBorder="1" applyAlignment="1" applyProtection="1">
      <alignment horizontal="left" vertical="center" indent="2"/>
      <protection hidden="1"/>
    </xf>
    <xf numFmtId="0" fontId="1" fillId="0" borderId="44" xfId="0" applyFont="1" applyBorder="1" applyAlignment="1" applyProtection="1">
      <alignment horizontal="left" vertical="center" indent="2"/>
      <protection hidden="1"/>
    </xf>
    <xf numFmtId="192" fontId="0" fillId="0" borderId="44" xfId="0" applyNumberFormat="1" applyBorder="1"/>
    <xf numFmtId="192" fontId="0" fillId="0" borderId="45" xfId="0" applyNumberFormat="1" applyBorder="1"/>
    <xf numFmtId="192" fontId="0" fillId="0" borderId="46" xfId="0" applyNumberFormat="1" applyBorder="1"/>
    <xf numFmtId="10" fontId="1" fillId="0" borderId="46" xfId="0" applyNumberFormat="1" applyFont="1" applyBorder="1" applyAlignment="1" applyProtection="1">
      <alignment horizontal="center" vertical="top"/>
      <protection locked="0"/>
    </xf>
    <xf numFmtId="10" fontId="1" fillId="0" borderId="43" xfId="0" applyNumberFormat="1" applyFont="1" applyBorder="1" applyAlignment="1" applyProtection="1">
      <alignment horizontal="center" vertical="top"/>
      <protection locked="0"/>
    </xf>
    <xf numFmtId="0" fontId="1" fillId="0" borderId="8" xfId="0" applyFont="1" applyBorder="1" applyAlignment="1" applyProtection="1">
      <alignment horizontal="left" indent="1"/>
      <protection hidden="1"/>
    </xf>
    <xf numFmtId="0" fontId="0" fillId="0" borderId="8" xfId="0" applyBorder="1" applyAlignment="1" applyProtection="1">
      <alignment horizontal="left" indent="1"/>
      <protection hidden="1"/>
    </xf>
    <xf numFmtId="0" fontId="1" fillId="0" borderId="17" xfId="0" applyFont="1" applyBorder="1" applyAlignment="1" applyProtection="1">
      <alignment horizontal="left" vertical="center" indent="2"/>
      <protection hidden="1"/>
    </xf>
    <xf numFmtId="0" fontId="1" fillId="0" borderId="12" xfId="0" applyFont="1" applyBorder="1" applyAlignment="1" applyProtection="1">
      <alignment horizontal="left" vertical="center" indent="2"/>
      <protection hidden="1"/>
    </xf>
    <xf numFmtId="10" fontId="1" fillId="0" borderId="20" xfId="0" applyNumberFormat="1" applyFont="1" applyBorder="1" applyAlignment="1" applyProtection="1">
      <alignment horizontal="center" vertical="top"/>
      <protection locked="0"/>
    </xf>
    <xf numFmtId="10" fontId="1" fillId="0" borderId="7" xfId="0" applyNumberFormat="1" applyFont="1" applyBorder="1" applyAlignment="1" applyProtection="1">
      <alignment horizontal="center" vertical="top"/>
      <protection locked="0"/>
    </xf>
    <xf numFmtId="0" fontId="1" fillId="0" borderId="7" xfId="0" applyFont="1" applyBorder="1" applyAlignment="1">
      <alignment horizontal="left" vertical="top" indent="1"/>
    </xf>
    <xf numFmtId="0" fontId="0" fillId="0" borderId="7" xfId="0" applyBorder="1" applyAlignment="1">
      <alignment horizontal="left" vertical="top" indent="1"/>
    </xf>
    <xf numFmtId="0" fontId="1" fillId="0" borderId="2" xfId="0" applyFont="1" applyBorder="1" applyAlignment="1" applyProtection="1">
      <alignment horizontal="center" vertical="top"/>
      <protection hidden="1"/>
    </xf>
    <xf numFmtId="0" fontId="1" fillId="0" borderId="4" xfId="0" applyFont="1" applyBorder="1" applyAlignment="1" applyProtection="1">
      <alignment horizontal="center" vertical="top"/>
      <protection hidden="1"/>
    </xf>
    <xf numFmtId="0" fontId="1" fillId="0" borderId="29" xfId="0" applyFont="1" applyBorder="1" applyAlignment="1" applyProtection="1">
      <alignment horizontal="center" vertical="top"/>
      <protection hidden="1"/>
    </xf>
    <xf numFmtId="0" fontId="0" fillId="0" borderId="26" xfId="0" applyBorder="1" applyAlignment="1">
      <alignment horizontal="left" vertical="top" indent="1"/>
    </xf>
    <xf numFmtId="0" fontId="1" fillId="0" borderId="7" xfId="0" applyFont="1" applyBorder="1" applyAlignment="1" applyProtection="1">
      <alignment horizontal="left" vertical="center" indent="2"/>
      <protection hidden="1"/>
    </xf>
    <xf numFmtId="0" fontId="1" fillId="0" borderId="23" xfId="0" applyFont="1" applyBorder="1" applyAlignment="1" applyProtection="1">
      <alignment horizontal="left" vertical="center" indent="2"/>
      <protection hidden="1"/>
    </xf>
    <xf numFmtId="41" fontId="0" fillId="0" borderId="7" xfId="0" applyNumberFormat="1" applyBorder="1" applyAlignment="1">
      <alignment horizontal="center"/>
    </xf>
    <xf numFmtId="189" fontId="0" fillId="0" borderId="8" xfId="0" applyNumberFormat="1" applyBorder="1" applyAlignment="1" applyProtection="1">
      <alignment horizontal="center"/>
      <protection hidden="1"/>
    </xf>
    <xf numFmtId="190" fontId="0" fillId="0" borderId="43" xfId="0" applyNumberFormat="1" applyBorder="1" applyAlignment="1">
      <alignment horizontal="center"/>
    </xf>
    <xf numFmtId="0" fontId="0" fillId="0" borderId="7" xfId="0" applyBorder="1"/>
    <xf numFmtId="192" fontId="0" fillId="0" borderId="23" xfId="0" applyNumberFormat="1" applyBorder="1"/>
    <xf numFmtId="192" fontId="0" fillId="0" borderId="11" xfId="0" applyNumberFormat="1" applyBorder="1"/>
    <xf numFmtId="192" fontId="0" fillId="0" borderId="20" xfId="0" applyNumberFormat="1" applyBorder="1"/>
    <xf numFmtId="0" fontId="0" fillId="0" borderId="43" xfId="0" applyBorder="1"/>
    <xf numFmtId="190" fontId="0" fillId="0" borderId="7" xfId="0" applyNumberFormat="1" applyBorder="1" applyAlignment="1">
      <alignment horizontal="center"/>
    </xf>
    <xf numFmtId="41" fontId="0" fillId="0" borderId="43" xfId="0" applyNumberFormat="1" applyBorder="1" applyAlignment="1">
      <alignment horizontal="center"/>
    </xf>
    <xf numFmtId="192" fontId="0" fillId="0" borderId="12" xfId="0" applyNumberFormat="1" applyBorder="1"/>
    <xf numFmtId="192" fontId="0" fillId="0" borderId="1" xfId="0" applyNumberFormat="1" applyBorder="1"/>
    <xf numFmtId="192" fontId="0" fillId="0" borderId="13" xfId="0" applyNumberFormat="1" applyBorder="1"/>
    <xf numFmtId="0" fontId="43" fillId="0" borderId="0" xfId="0" applyFont="1" applyAlignment="1">
      <alignment horizontal="center"/>
    </xf>
    <xf numFmtId="0" fontId="43" fillId="0" borderId="45" xfId="0" applyFont="1" applyBorder="1" applyAlignment="1">
      <alignment horizontal="center"/>
    </xf>
    <xf numFmtId="0" fontId="2" fillId="0" borderId="43" xfId="0" applyFont="1" applyBorder="1" applyAlignment="1" applyProtection="1">
      <alignment horizontal="center" vertical="center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214" fontId="0" fillId="0" borderId="22" xfId="0" applyNumberFormat="1" applyBorder="1" applyProtection="1">
      <protection hidden="1"/>
    </xf>
    <xf numFmtId="214" fontId="0" fillId="0" borderId="18" xfId="0" applyNumberFormat="1" applyBorder="1" applyProtection="1">
      <protection hidden="1"/>
    </xf>
    <xf numFmtId="214" fontId="0" fillId="0" borderId="19" xfId="0" applyNumberFormat="1" applyBorder="1" applyProtection="1">
      <protection hidden="1"/>
    </xf>
    <xf numFmtId="0" fontId="0" fillId="0" borderId="8" xfId="0" applyBorder="1"/>
    <xf numFmtId="190" fontId="1" fillId="7" borderId="8" xfId="0" applyNumberFormat="1" applyFont="1" applyFill="1" applyBorder="1" applyAlignment="1" applyProtection="1">
      <alignment horizontal="center"/>
      <protection hidden="1"/>
    </xf>
    <xf numFmtId="190" fontId="0" fillId="7" borderId="8" xfId="0" applyNumberFormat="1" applyFill="1" applyBorder="1" applyAlignment="1" applyProtection="1">
      <alignment horizontal="center"/>
      <protection hidden="1"/>
    </xf>
    <xf numFmtId="0" fontId="0" fillId="0" borderId="37" xfId="0" applyBorder="1" applyAlignment="1" applyProtection="1">
      <alignment horizontal="center" vertical="center"/>
      <protection hidden="1"/>
    </xf>
    <xf numFmtId="0" fontId="0" fillId="0" borderId="40" xfId="0" applyBorder="1" applyAlignment="1" applyProtection="1">
      <alignment horizontal="center" vertical="center"/>
      <protection hidden="1"/>
    </xf>
    <xf numFmtId="0" fontId="0" fillId="0" borderId="43" xfId="0" applyBorder="1" applyAlignment="1" applyProtection="1">
      <alignment horizontal="center" vertical="center"/>
      <protection hidden="1"/>
    </xf>
    <xf numFmtId="0" fontId="1" fillId="0" borderId="44" xfId="0" applyFont="1" applyBorder="1" applyAlignment="1" applyProtection="1">
      <alignment horizontal="left" vertical="top"/>
      <protection hidden="1"/>
    </xf>
    <xf numFmtId="0" fontId="0" fillId="0" borderId="45" xfId="0" applyBorder="1" applyAlignment="1" applyProtection="1">
      <alignment horizontal="left" vertical="top"/>
      <protection hidden="1"/>
    </xf>
    <xf numFmtId="0" fontId="0" fillId="0" borderId="46" xfId="0" applyBorder="1" applyAlignment="1" applyProtection="1">
      <alignment horizontal="left" vertical="top"/>
      <protection hidden="1"/>
    </xf>
    <xf numFmtId="189" fontId="2" fillId="0" borderId="14" xfId="0" applyNumberFormat="1" applyFont="1" applyBorder="1" applyAlignment="1" applyProtection="1">
      <alignment horizontal="center"/>
      <protection hidden="1"/>
    </xf>
    <xf numFmtId="189" fontId="2" fillId="0" borderId="15" xfId="0" applyNumberFormat="1" applyFont="1" applyBorder="1" applyAlignment="1" applyProtection="1">
      <alignment horizontal="center"/>
      <protection hidden="1"/>
    </xf>
    <xf numFmtId="189" fontId="2" fillId="0" borderId="16" xfId="0" applyNumberFormat="1" applyFont="1" applyBorder="1" applyAlignment="1" applyProtection="1">
      <alignment horizontal="center"/>
      <protection hidden="1"/>
    </xf>
    <xf numFmtId="0" fontId="0" fillId="0" borderId="51" xfId="0" applyBorder="1" applyAlignment="1" applyProtection="1">
      <alignment horizontal="left" vertical="top" indent="1"/>
      <protection hidden="1"/>
    </xf>
    <xf numFmtId="0" fontId="0" fillId="0" borderId="52" xfId="0" applyBorder="1" applyAlignment="1" applyProtection="1">
      <alignment horizontal="left" vertical="top" indent="1"/>
      <protection hidden="1"/>
    </xf>
    <xf numFmtId="0" fontId="44" fillId="0" borderId="45" xfId="0" applyFont="1" applyBorder="1" applyAlignment="1">
      <alignment horizontal="right"/>
    </xf>
    <xf numFmtId="0" fontId="2" fillId="0" borderId="22" xfId="0" applyFont="1" applyBorder="1" applyAlignment="1" applyProtection="1">
      <alignment horizontal="center"/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214" fontId="0" fillId="0" borderId="23" xfId="0" applyNumberFormat="1" applyBorder="1" applyProtection="1">
      <protection hidden="1"/>
    </xf>
    <xf numFmtId="214" fontId="0" fillId="0" borderId="11" xfId="0" applyNumberFormat="1" applyBorder="1" applyProtection="1">
      <protection hidden="1"/>
    </xf>
    <xf numFmtId="214" fontId="0" fillId="0" borderId="20" xfId="0" applyNumberFormat="1" applyBorder="1" applyProtection="1">
      <protection hidden="1"/>
    </xf>
    <xf numFmtId="0" fontId="0" fillId="0" borderId="38" xfId="0" applyBorder="1" applyAlignment="1" applyProtection="1">
      <alignment horizontal="center" vertical="center"/>
      <protection hidden="1"/>
    </xf>
    <xf numFmtId="0" fontId="0" fillId="0" borderId="36" xfId="0" applyBorder="1" applyAlignment="1" applyProtection="1">
      <alignment horizontal="center" vertical="center"/>
      <protection hidden="1"/>
    </xf>
    <xf numFmtId="0" fontId="0" fillId="0" borderId="39" xfId="0" applyBorder="1" applyAlignment="1" applyProtection="1">
      <alignment horizontal="center" vertical="center"/>
      <protection hidden="1"/>
    </xf>
    <xf numFmtId="189" fontId="0" fillId="0" borderId="2" xfId="0" applyNumberFormat="1" applyBorder="1" applyAlignment="1" applyProtection="1">
      <alignment horizontal="center"/>
      <protection hidden="1"/>
    </xf>
    <xf numFmtId="189" fontId="0" fillId="0" borderId="4" xfId="0" applyNumberFormat="1" applyBorder="1" applyAlignment="1" applyProtection="1">
      <alignment horizontal="center"/>
      <protection hidden="1"/>
    </xf>
    <xf numFmtId="189" fontId="0" fillId="0" borderId="29" xfId="0" applyNumberFormat="1" applyBorder="1" applyAlignment="1" applyProtection="1">
      <alignment horizontal="center"/>
      <protection hidden="1"/>
    </xf>
    <xf numFmtId="0" fontId="0" fillId="0" borderId="9" xfId="0" applyBorder="1"/>
    <xf numFmtId="0" fontId="0" fillId="0" borderId="28" xfId="0" applyBorder="1"/>
    <xf numFmtId="214" fontId="0" fillId="0" borderId="12" xfId="0" applyNumberFormat="1" applyBorder="1" applyProtection="1">
      <protection hidden="1"/>
    </xf>
    <xf numFmtId="214" fontId="0" fillId="0" borderId="1" xfId="0" applyNumberFormat="1" applyBorder="1" applyProtection="1">
      <protection hidden="1"/>
    </xf>
    <xf numFmtId="214" fontId="0" fillId="0" borderId="13" xfId="0" applyNumberFormat="1" applyBorder="1" applyProtection="1">
      <protection hidden="1"/>
    </xf>
    <xf numFmtId="192" fontId="0" fillId="0" borderId="24" xfId="0" applyNumberFormat="1" applyBorder="1"/>
    <xf numFmtId="192" fontId="0" fillId="0" borderId="10" xfId="0" applyNumberFormat="1" applyBorder="1"/>
    <xf numFmtId="192" fontId="0" fillId="0" borderId="21" xfId="0" applyNumberFormat="1" applyBorder="1"/>
    <xf numFmtId="189" fontId="1" fillId="0" borderId="11" xfId="0" applyNumberFormat="1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8" fillId="0" borderId="42" xfId="0" applyFont="1" applyBorder="1" applyAlignment="1" applyProtection="1">
      <alignment horizontal="center"/>
      <protection hidden="1"/>
    </xf>
    <xf numFmtId="0" fontId="15" fillId="0" borderId="0" xfId="0" applyFont="1" applyAlignment="1">
      <alignment horizontal="left" indent="10"/>
    </xf>
  </cellXfs>
  <cellStyles count="71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[0]_PERSONAL" xfId="5" xr:uid="{00000000-0005-0000-0000-000004000000}"/>
    <cellStyle name="??????PERSONAL" xfId="6" xr:uid="{00000000-0005-0000-0000-000005000000}"/>
    <cellStyle name="?????[0]_PERSONAL" xfId="7" xr:uid="{00000000-0005-0000-0000-000006000000}"/>
    <cellStyle name="?????PERSONAL" xfId="8" xr:uid="{00000000-0005-0000-0000-000007000000}"/>
    <cellStyle name="????_????" xfId="9" xr:uid="{00000000-0005-0000-0000-000008000000}"/>
    <cellStyle name="???[0]_PERSONAL" xfId="10" xr:uid="{00000000-0005-0000-0000-000009000000}"/>
    <cellStyle name="???_PERSONAL" xfId="11" xr:uid="{00000000-0005-0000-0000-00000A000000}"/>
    <cellStyle name="??_??" xfId="12" xr:uid="{00000000-0005-0000-0000-00000B000000}"/>
    <cellStyle name="?@??laroux" xfId="13" xr:uid="{00000000-0005-0000-0000-00000C000000}"/>
    <cellStyle name="=C:\WINDOWS\SYSTEM32\COMMAND.COM" xfId="14" xr:uid="{00000000-0005-0000-0000-00000D000000}"/>
    <cellStyle name="a" xfId="15" xr:uid="{00000000-0005-0000-0000-00000E000000}"/>
    <cellStyle name="abc" xfId="16" xr:uid="{00000000-0005-0000-0000-00000F000000}"/>
    <cellStyle name="Calc Currency (0)" xfId="17" xr:uid="{00000000-0005-0000-0000-000010000000}"/>
    <cellStyle name="Calc Currency (2)" xfId="18" xr:uid="{00000000-0005-0000-0000-000011000000}"/>
    <cellStyle name="Calc Percent (0)" xfId="19" xr:uid="{00000000-0005-0000-0000-000012000000}"/>
    <cellStyle name="Calc Percent (1)" xfId="20" xr:uid="{00000000-0005-0000-0000-000013000000}"/>
    <cellStyle name="Calc Percent (2)" xfId="21" xr:uid="{00000000-0005-0000-0000-000014000000}"/>
    <cellStyle name="Calc Units (0)" xfId="22" xr:uid="{00000000-0005-0000-0000-000015000000}"/>
    <cellStyle name="Calc Units (1)" xfId="23" xr:uid="{00000000-0005-0000-0000-000016000000}"/>
    <cellStyle name="Calc Units (2)" xfId="24" xr:uid="{00000000-0005-0000-0000-000017000000}"/>
    <cellStyle name="Comma" xfId="25" builtinId="3"/>
    <cellStyle name="Comma [00]" xfId="26" xr:uid="{00000000-0005-0000-0000-000019000000}"/>
    <cellStyle name="Comma 15 3 2" xfId="27" xr:uid="{00000000-0005-0000-0000-00001A000000}"/>
    <cellStyle name="Comma 2" xfId="28" xr:uid="{00000000-0005-0000-0000-00001B000000}"/>
    <cellStyle name="company_title" xfId="29" xr:uid="{00000000-0005-0000-0000-00001C000000}"/>
    <cellStyle name="Currency [00]" xfId="30" xr:uid="{00000000-0005-0000-0000-00001D000000}"/>
    <cellStyle name="Date Short" xfId="31" xr:uid="{00000000-0005-0000-0000-00001E000000}"/>
    <cellStyle name="date_format" xfId="32" xr:uid="{00000000-0005-0000-0000-00001F000000}"/>
    <cellStyle name="Enter Currency (0)" xfId="33" xr:uid="{00000000-0005-0000-0000-000020000000}"/>
    <cellStyle name="Enter Currency (2)" xfId="34" xr:uid="{00000000-0005-0000-0000-000021000000}"/>
    <cellStyle name="Enter Units (0)" xfId="35" xr:uid="{00000000-0005-0000-0000-000022000000}"/>
    <cellStyle name="Enter Units (1)" xfId="36" xr:uid="{00000000-0005-0000-0000-000023000000}"/>
    <cellStyle name="Enter Units (2)" xfId="37" xr:uid="{00000000-0005-0000-0000-000024000000}"/>
    <cellStyle name="Grey" xfId="38" xr:uid="{00000000-0005-0000-0000-000025000000}"/>
    <cellStyle name="Header1" xfId="39" xr:uid="{00000000-0005-0000-0000-000026000000}"/>
    <cellStyle name="Header2" xfId="40" xr:uid="{00000000-0005-0000-0000-000027000000}"/>
    <cellStyle name="Input [yellow]" xfId="41" xr:uid="{00000000-0005-0000-0000-000028000000}"/>
    <cellStyle name="Link Currency (0)" xfId="42" xr:uid="{00000000-0005-0000-0000-000029000000}"/>
    <cellStyle name="Link Currency (2)" xfId="43" xr:uid="{00000000-0005-0000-0000-00002A000000}"/>
    <cellStyle name="Link Units (0)" xfId="44" xr:uid="{00000000-0005-0000-0000-00002B000000}"/>
    <cellStyle name="Link Units (1)" xfId="45" xr:uid="{00000000-0005-0000-0000-00002C000000}"/>
    <cellStyle name="Link Units (2)" xfId="46" xr:uid="{00000000-0005-0000-0000-00002D000000}"/>
    <cellStyle name="Normal" xfId="0" builtinId="0"/>
    <cellStyle name="Normal - Style1" xfId="47" xr:uid="{00000000-0005-0000-0000-00002F000000}"/>
    <cellStyle name="Normal 2" xfId="48" xr:uid="{00000000-0005-0000-0000-000030000000}"/>
    <cellStyle name="Normal 3" xfId="49" xr:uid="{00000000-0005-0000-0000-000031000000}"/>
    <cellStyle name="Normal_BOQ - ร.พ.ประสาท Cost 2-07-2009 อุง" xfId="67" xr:uid="{2B76B883-5C4F-4922-8167-56426F171823}"/>
    <cellStyle name="Normal_wk 0908-119 ร.พ.ประสาท-(ตกแต่ง)" xfId="70" xr:uid="{C48E98A0-00FC-4B2F-83D7-E1375CEE0C88}"/>
    <cellStyle name="ParaBirimi [0]_RESULTS" xfId="50" xr:uid="{00000000-0005-0000-0000-000032000000}"/>
    <cellStyle name="ParaBirimi_RESULTS" xfId="51" xr:uid="{00000000-0005-0000-0000-000033000000}"/>
    <cellStyle name="Percent [0]" xfId="52" xr:uid="{00000000-0005-0000-0000-000034000000}"/>
    <cellStyle name="Percent [00]" xfId="53" xr:uid="{00000000-0005-0000-0000-000035000000}"/>
    <cellStyle name="Percent [2]" xfId="54" xr:uid="{00000000-0005-0000-0000-000036000000}"/>
    <cellStyle name="PrePop Currency (0)" xfId="55" xr:uid="{00000000-0005-0000-0000-000037000000}"/>
    <cellStyle name="PrePop Currency (2)" xfId="56" xr:uid="{00000000-0005-0000-0000-000038000000}"/>
    <cellStyle name="PrePop Units (0)" xfId="57" xr:uid="{00000000-0005-0000-0000-000039000000}"/>
    <cellStyle name="PrePop Units (1)" xfId="58" xr:uid="{00000000-0005-0000-0000-00003A000000}"/>
    <cellStyle name="PrePop Units (2)" xfId="59" xr:uid="{00000000-0005-0000-0000-00003B000000}"/>
    <cellStyle name="report_title" xfId="60" xr:uid="{00000000-0005-0000-0000-00003C000000}"/>
    <cellStyle name="Text Indent A" xfId="61" xr:uid="{00000000-0005-0000-0000-00003D000000}"/>
    <cellStyle name="Text Indent B" xfId="62" xr:uid="{00000000-0005-0000-0000-00003E000000}"/>
    <cellStyle name="Text Indent C" xfId="63" xr:uid="{00000000-0005-0000-0000-00003F000000}"/>
    <cellStyle name="Virg? [0]_RESULTS" xfId="64" xr:uid="{00000000-0005-0000-0000-000040000000}"/>
    <cellStyle name="Virg?_RESULTS" xfId="65" xr:uid="{00000000-0005-0000-0000-000041000000}"/>
    <cellStyle name="เครื่องหมายจุลภาค 2" xfId="66" xr:uid="{00000000-0005-0000-0000-000042000000}"/>
    <cellStyle name="ปกติ_BOQ รพ รามา ชั้น 4 Hybrid" xfId="69" xr:uid="{D33FBE23-E198-4FF9-8832-CBDA2EEB6837}"/>
    <cellStyle name="ปกติ_Boq ราชวิถี สถาบันโรคหัวใจ" xfId="68" xr:uid="{B13C2E46-C893-4317-A954-909F76EC0DE6}"/>
  </cellStyles>
  <dxfs count="0"/>
  <tableStyles count="0" defaultTableStyle="TableStyleMedium9" defaultPivotStyle="PivotStyleLight16"/>
  <colors>
    <mruColors>
      <color rgb="FFCC00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660</xdr:row>
      <xdr:rowOff>0</xdr:rowOff>
    </xdr:from>
    <xdr:to>
      <xdr:col>6</xdr:col>
      <xdr:colOff>533400</xdr:colOff>
      <xdr:row>660</xdr:row>
      <xdr:rowOff>0</xdr:rowOff>
    </xdr:to>
    <xdr:sp macro="" textlink="">
      <xdr:nvSpPr>
        <xdr:cNvPr id="2" name="WordArt 4">
          <a:extLst>
            <a:ext uri="{FF2B5EF4-FFF2-40B4-BE49-F238E27FC236}">
              <a16:creationId xmlns:a16="http://schemas.microsoft.com/office/drawing/2014/main" id="{576CD508-5297-4C55-B912-69DAF855ED44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959225" y="139725400"/>
          <a:ext cx="266382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th-TH" sz="4800" b="1" kern="10" spc="0">
              <a:ln w="9525">
                <a:noFill/>
                <a:round/>
                <a:headEnd/>
                <a:tailEnd/>
              </a:ln>
              <a:solidFill>
                <a:srgbClr val="000000"/>
              </a:solidFill>
              <a:effectLst>
                <a:outerShdw dist="35921" dir="2700000" algn="ctr" rotWithShape="0">
                  <a:srgbClr val="C0C0C0">
                    <a:alpha val="80000"/>
                  </a:srgbClr>
                </a:outerShdw>
              </a:effectLst>
              <a:cs typeface="FreesiaUPC"/>
            </a:rPr>
            <a:t>อาคารคลับเฮ้าส์</a:t>
          </a:r>
        </a:p>
      </xdr:txBody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3" name="Line 15">
          <a:extLst>
            <a:ext uri="{FF2B5EF4-FFF2-40B4-BE49-F238E27FC236}">
              <a16:creationId xmlns:a16="http://schemas.microsoft.com/office/drawing/2014/main" id="{3DBEB656-BF5D-4FDD-B635-C65FF0D88587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4" name="Line 16">
          <a:extLst>
            <a:ext uri="{FF2B5EF4-FFF2-40B4-BE49-F238E27FC236}">
              <a16:creationId xmlns:a16="http://schemas.microsoft.com/office/drawing/2014/main" id="{F02F90DD-094A-4927-9416-73F4B366CBD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5" name="Line 95">
          <a:extLst>
            <a:ext uri="{FF2B5EF4-FFF2-40B4-BE49-F238E27FC236}">
              <a16:creationId xmlns:a16="http://schemas.microsoft.com/office/drawing/2014/main" id="{BCD510F8-94B0-4C1C-B08B-79EF3A01127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6" name="Line 96">
          <a:extLst>
            <a:ext uri="{FF2B5EF4-FFF2-40B4-BE49-F238E27FC236}">
              <a16:creationId xmlns:a16="http://schemas.microsoft.com/office/drawing/2014/main" id="{1A206AA7-F21B-4B25-A1C2-BA54073BF0E7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7" name="Line 99">
          <a:extLst>
            <a:ext uri="{FF2B5EF4-FFF2-40B4-BE49-F238E27FC236}">
              <a16:creationId xmlns:a16="http://schemas.microsoft.com/office/drawing/2014/main" id="{F1E7CF3D-F28B-44E3-B68B-66E76E3E22D1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8" name="Line 100">
          <a:extLst>
            <a:ext uri="{FF2B5EF4-FFF2-40B4-BE49-F238E27FC236}">
              <a16:creationId xmlns:a16="http://schemas.microsoft.com/office/drawing/2014/main" id="{B4983C0F-8649-491A-884A-EA706765EFFB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9" name="Line 101">
          <a:extLst>
            <a:ext uri="{FF2B5EF4-FFF2-40B4-BE49-F238E27FC236}">
              <a16:creationId xmlns:a16="http://schemas.microsoft.com/office/drawing/2014/main" id="{DBB7D358-A947-4046-B881-244169CAFAA6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0" name="Line 102">
          <a:extLst>
            <a:ext uri="{FF2B5EF4-FFF2-40B4-BE49-F238E27FC236}">
              <a16:creationId xmlns:a16="http://schemas.microsoft.com/office/drawing/2014/main" id="{EE845E71-6688-4D75-857F-C4FC5834D5D2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1" name="Line 103">
          <a:extLst>
            <a:ext uri="{FF2B5EF4-FFF2-40B4-BE49-F238E27FC236}">
              <a16:creationId xmlns:a16="http://schemas.microsoft.com/office/drawing/2014/main" id="{21850CCC-D984-4ECC-8F07-B78E9916B7FB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2" name="Line 104">
          <a:extLst>
            <a:ext uri="{FF2B5EF4-FFF2-40B4-BE49-F238E27FC236}">
              <a16:creationId xmlns:a16="http://schemas.microsoft.com/office/drawing/2014/main" id="{B9951A06-256C-4686-A3EA-9F0DA368DD70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3" name="Line 105">
          <a:extLst>
            <a:ext uri="{FF2B5EF4-FFF2-40B4-BE49-F238E27FC236}">
              <a16:creationId xmlns:a16="http://schemas.microsoft.com/office/drawing/2014/main" id="{8ADC2F8F-3BB8-4CE8-BF75-BFEE265859F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4" name="Line 106">
          <a:extLst>
            <a:ext uri="{FF2B5EF4-FFF2-40B4-BE49-F238E27FC236}">
              <a16:creationId xmlns:a16="http://schemas.microsoft.com/office/drawing/2014/main" id="{B72C2D8D-7497-44B4-B161-54B8ECF7DF4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5" name="Line 107">
          <a:extLst>
            <a:ext uri="{FF2B5EF4-FFF2-40B4-BE49-F238E27FC236}">
              <a16:creationId xmlns:a16="http://schemas.microsoft.com/office/drawing/2014/main" id="{4C75AE90-36ED-4CDB-909F-51E1B17CB7F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6" name="Line 108">
          <a:extLst>
            <a:ext uri="{FF2B5EF4-FFF2-40B4-BE49-F238E27FC236}">
              <a16:creationId xmlns:a16="http://schemas.microsoft.com/office/drawing/2014/main" id="{5AF93117-8DC8-4F75-BE4C-938983F329F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7" name="Line 109">
          <a:extLst>
            <a:ext uri="{FF2B5EF4-FFF2-40B4-BE49-F238E27FC236}">
              <a16:creationId xmlns:a16="http://schemas.microsoft.com/office/drawing/2014/main" id="{04494F33-3D93-4D2B-A045-FB74B1B70635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8" name="Line 110">
          <a:extLst>
            <a:ext uri="{FF2B5EF4-FFF2-40B4-BE49-F238E27FC236}">
              <a16:creationId xmlns:a16="http://schemas.microsoft.com/office/drawing/2014/main" id="{171CD0A7-811B-475D-ADD1-C54C405F52F6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19" name="Line 111">
          <a:extLst>
            <a:ext uri="{FF2B5EF4-FFF2-40B4-BE49-F238E27FC236}">
              <a16:creationId xmlns:a16="http://schemas.microsoft.com/office/drawing/2014/main" id="{EFB82F05-D395-4BE6-A308-15C9E6430E57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0" name="Line 112">
          <a:extLst>
            <a:ext uri="{FF2B5EF4-FFF2-40B4-BE49-F238E27FC236}">
              <a16:creationId xmlns:a16="http://schemas.microsoft.com/office/drawing/2014/main" id="{66DBF78D-0E48-4DF5-ABD1-FBECD92563D1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1" name="Line 113">
          <a:extLst>
            <a:ext uri="{FF2B5EF4-FFF2-40B4-BE49-F238E27FC236}">
              <a16:creationId xmlns:a16="http://schemas.microsoft.com/office/drawing/2014/main" id="{6D38416D-85CF-4B9A-9919-BB712B94064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2" name="Line 114">
          <a:extLst>
            <a:ext uri="{FF2B5EF4-FFF2-40B4-BE49-F238E27FC236}">
              <a16:creationId xmlns:a16="http://schemas.microsoft.com/office/drawing/2014/main" id="{44524471-BB8D-4CE8-B831-D3DAF77D7A01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3" name="Line 115">
          <a:extLst>
            <a:ext uri="{FF2B5EF4-FFF2-40B4-BE49-F238E27FC236}">
              <a16:creationId xmlns:a16="http://schemas.microsoft.com/office/drawing/2014/main" id="{BBA92FB2-C48E-4C09-A9A7-E98D2BF347E2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4" name="Line 116">
          <a:extLst>
            <a:ext uri="{FF2B5EF4-FFF2-40B4-BE49-F238E27FC236}">
              <a16:creationId xmlns:a16="http://schemas.microsoft.com/office/drawing/2014/main" id="{23C04115-7486-40F4-9BDE-6762F2BEE9C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5" name="Line 117">
          <a:extLst>
            <a:ext uri="{FF2B5EF4-FFF2-40B4-BE49-F238E27FC236}">
              <a16:creationId xmlns:a16="http://schemas.microsoft.com/office/drawing/2014/main" id="{F679FD11-B00A-4143-B672-FA02A3BF1AAA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6" name="Line 118">
          <a:extLst>
            <a:ext uri="{FF2B5EF4-FFF2-40B4-BE49-F238E27FC236}">
              <a16:creationId xmlns:a16="http://schemas.microsoft.com/office/drawing/2014/main" id="{FE6D784E-BF4D-41FC-AD2B-A8058C32051D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7" name="Line 119">
          <a:extLst>
            <a:ext uri="{FF2B5EF4-FFF2-40B4-BE49-F238E27FC236}">
              <a16:creationId xmlns:a16="http://schemas.microsoft.com/office/drawing/2014/main" id="{9C429C79-21A1-4300-9624-7AAEF9396F12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8" name="Line 120">
          <a:extLst>
            <a:ext uri="{FF2B5EF4-FFF2-40B4-BE49-F238E27FC236}">
              <a16:creationId xmlns:a16="http://schemas.microsoft.com/office/drawing/2014/main" id="{F020BAAB-F333-4641-9559-4F739F142E68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29" name="Line 121">
          <a:extLst>
            <a:ext uri="{FF2B5EF4-FFF2-40B4-BE49-F238E27FC236}">
              <a16:creationId xmlns:a16="http://schemas.microsoft.com/office/drawing/2014/main" id="{397EF23B-D351-480B-AC76-24141A9C5645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30" name="Line 122">
          <a:extLst>
            <a:ext uri="{FF2B5EF4-FFF2-40B4-BE49-F238E27FC236}">
              <a16:creationId xmlns:a16="http://schemas.microsoft.com/office/drawing/2014/main" id="{EA82D368-0AD2-47DF-B561-9326D7FE8A5E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31" name="Line 123">
          <a:extLst>
            <a:ext uri="{FF2B5EF4-FFF2-40B4-BE49-F238E27FC236}">
              <a16:creationId xmlns:a16="http://schemas.microsoft.com/office/drawing/2014/main" id="{FA4D42CB-840E-4820-BE02-EC442B11E693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3009900</xdr:colOff>
      <xdr:row>660</xdr:row>
      <xdr:rowOff>0</xdr:rowOff>
    </xdr:from>
    <xdr:to>
      <xdr:col>1</xdr:col>
      <xdr:colOff>3009900</xdr:colOff>
      <xdr:row>660</xdr:row>
      <xdr:rowOff>0</xdr:rowOff>
    </xdr:to>
    <xdr:sp macro="" textlink="">
      <xdr:nvSpPr>
        <xdr:cNvPr id="32" name="Line 124">
          <a:extLst>
            <a:ext uri="{FF2B5EF4-FFF2-40B4-BE49-F238E27FC236}">
              <a16:creationId xmlns:a16="http://schemas.microsoft.com/office/drawing/2014/main" id="{33C200FF-ADF9-45A1-93F4-9F9FF190F45D}"/>
            </a:ext>
          </a:extLst>
        </xdr:cNvPr>
        <xdr:cNvSpPr>
          <a:spLocks noChangeShapeType="1"/>
        </xdr:cNvSpPr>
      </xdr:nvSpPr>
      <xdr:spPr bwMode="auto">
        <a:xfrm>
          <a:off x="3454400" y="139725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5120</xdr:colOff>
      <xdr:row>0</xdr:row>
      <xdr:rowOff>0</xdr:rowOff>
    </xdr:from>
    <xdr:to>
      <xdr:col>22</xdr:col>
      <xdr:colOff>353346</xdr:colOff>
      <xdr:row>45</xdr:row>
      <xdr:rowOff>106617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EEA45610-E2C9-554C-AF3B-D17D6A3F00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" y="0"/>
          <a:ext cx="6406331" cy="123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C195A-874B-4C72-8FCF-0C040FC5D930}">
  <sheetPr>
    <tabColor indexed="33"/>
  </sheetPr>
  <dimension ref="A1:IN243"/>
  <sheetViews>
    <sheetView showGridLines="0" tabSelected="1" zoomScale="63" zoomScaleNormal="63" workbookViewId="0">
      <selection activeCell="IM7" sqref="IM7"/>
    </sheetView>
  </sheetViews>
  <sheetFormatPr defaultColWidth="3.75" defaultRowHeight="21"/>
  <cols>
    <col min="1" max="1" width="7.75" style="95" customWidth="1"/>
    <col min="2" max="2" width="46.75" style="190" customWidth="1"/>
    <col min="3" max="3" width="22.625" style="103" customWidth="1"/>
    <col min="4" max="4" width="15.25" style="104" customWidth="1"/>
    <col min="5" max="5" width="19.875" style="95" customWidth="1"/>
    <col min="6" max="6" width="27.25" style="95" customWidth="1"/>
    <col min="7" max="7" width="22.625" style="95" customWidth="1"/>
    <col min="8" max="8" width="24.875" style="95" customWidth="1"/>
    <col min="9" max="9" width="23" style="95" customWidth="1"/>
    <col min="10" max="10" width="21.125" style="95" customWidth="1"/>
    <col min="11" max="11" width="9.125" style="100" hidden="1" customWidth="1"/>
    <col min="12" max="243" width="0" style="95" hidden="1" customWidth="1"/>
    <col min="244" max="244" width="4.875" style="95" customWidth="1"/>
    <col min="245" max="245" width="11.625" style="95" customWidth="1"/>
    <col min="246" max="246" width="6.75" style="95" customWidth="1"/>
    <col min="247" max="247" width="46.25" style="95" customWidth="1"/>
    <col min="248" max="248" width="9" style="95" customWidth="1"/>
    <col min="249" max="249" width="7.625" style="95" customWidth="1"/>
    <col min="250" max="250" width="12" style="95" customWidth="1"/>
    <col min="251" max="251" width="12.875" style="95" customWidth="1"/>
    <col min="252" max="252" width="11" style="95" customWidth="1"/>
    <col min="253" max="253" width="12.375" style="95" customWidth="1"/>
    <col min="254" max="254" width="15.125" style="95" customWidth="1"/>
    <col min="255" max="255" width="11.125" style="95" customWidth="1"/>
    <col min="256" max="498" width="0" style="95" hidden="1" customWidth="1"/>
    <col min="499" max="499" width="1" style="95" customWidth="1"/>
    <col min="500" max="500" width="10" style="95" bestFit="1" customWidth="1"/>
    <col min="501" max="501" width="3.75" style="95"/>
    <col min="502" max="502" width="6.75" style="95" customWidth="1"/>
    <col min="503" max="503" width="46.25" style="95" customWidth="1"/>
    <col min="504" max="504" width="9" style="95" customWidth="1"/>
    <col min="505" max="505" width="7.625" style="95" customWidth="1"/>
    <col min="506" max="506" width="12" style="95" customWidth="1"/>
    <col min="507" max="507" width="12.875" style="95" customWidth="1"/>
    <col min="508" max="508" width="11" style="95" customWidth="1"/>
    <col min="509" max="509" width="12.375" style="95" customWidth="1"/>
    <col min="510" max="510" width="15.125" style="95" customWidth="1"/>
    <col min="511" max="511" width="11.125" style="95" customWidth="1"/>
    <col min="512" max="754" width="0" style="95" hidden="1" customWidth="1"/>
    <col min="755" max="755" width="1" style="95" customWidth="1"/>
    <col min="756" max="756" width="10" style="95" bestFit="1" customWidth="1"/>
    <col min="757" max="757" width="3.75" style="95"/>
    <col min="758" max="758" width="6.75" style="95" customWidth="1"/>
    <col min="759" max="759" width="46.25" style="95" customWidth="1"/>
    <col min="760" max="760" width="9" style="95" customWidth="1"/>
    <col min="761" max="761" width="7.625" style="95" customWidth="1"/>
    <col min="762" max="762" width="12" style="95" customWidth="1"/>
    <col min="763" max="763" width="12.875" style="95" customWidth="1"/>
    <col min="764" max="764" width="11" style="95" customWidth="1"/>
    <col min="765" max="765" width="12.375" style="95" customWidth="1"/>
    <col min="766" max="766" width="15.125" style="95" customWidth="1"/>
    <col min="767" max="767" width="11.125" style="95" customWidth="1"/>
    <col min="768" max="1010" width="0" style="95" hidden="1" customWidth="1"/>
    <col min="1011" max="1011" width="1" style="95" customWidth="1"/>
    <col min="1012" max="1012" width="10" style="95" bestFit="1" customWidth="1"/>
    <col min="1013" max="1013" width="3.75" style="95"/>
    <col min="1014" max="1014" width="6.75" style="95" customWidth="1"/>
    <col min="1015" max="1015" width="46.25" style="95" customWidth="1"/>
    <col min="1016" max="1016" width="9" style="95" customWidth="1"/>
    <col min="1017" max="1017" width="7.625" style="95" customWidth="1"/>
    <col min="1018" max="1018" width="12" style="95" customWidth="1"/>
    <col min="1019" max="1019" width="12.875" style="95" customWidth="1"/>
    <col min="1020" max="1020" width="11" style="95" customWidth="1"/>
    <col min="1021" max="1021" width="12.375" style="95" customWidth="1"/>
    <col min="1022" max="1022" width="15.125" style="95" customWidth="1"/>
    <col min="1023" max="1023" width="11.125" style="95" customWidth="1"/>
    <col min="1024" max="1266" width="0" style="95" hidden="1" customWidth="1"/>
    <col min="1267" max="1267" width="1" style="95" customWidth="1"/>
    <col min="1268" max="1268" width="10" style="95" bestFit="1" customWidth="1"/>
    <col min="1269" max="1269" width="3.75" style="95"/>
    <col min="1270" max="1270" width="6.75" style="95" customWidth="1"/>
    <col min="1271" max="1271" width="46.25" style="95" customWidth="1"/>
    <col min="1272" max="1272" width="9" style="95" customWidth="1"/>
    <col min="1273" max="1273" width="7.625" style="95" customWidth="1"/>
    <col min="1274" max="1274" width="12" style="95" customWidth="1"/>
    <col min="1275" max="1275" width="12.875" style="95" customWidth="1"/>
    <col min="1276" max="1276" width="11" style="95" customWidth="1"/>
    <col min="1277" max="1277" width="12.375" style="95" customWidth="1"/>
    <col min="1278" max="1278" width="15.125" style="95" customWidth="1"/>
    <col min="1279" max="1279" width="11.125" style="95" customWidth="1"/>
    <col min="1280" max="1522" width="0" style="95" hidden="1" customWidth="1"/>
    <col min="1523" max="1523" width="1" style="95" customWidth="1"/>
    <col min="1524" max="1524" width="10" style="95" bestFit="1" customWidth="1"/>
    <col min="1525" max="1525" width="3.75" style="95"/>
    <col min="1526" max="1526" width="6.75" style="95" customWidth="1"/>
    <col min="1527" max="1527" width="46.25" style="95" customWidth="1"/>
    <col min="1528" max="1528" width="9" style="95" customWidth="1"/>
    <col min="1529" max="1529" width="7.625" style="95" customWidth="1"/>
    <col min="1530" max="1530" width="12" style="95" customWidth="1"/>
    <col min="1531" max="1531" width="12.875" style="95" customWidth="1"/>
    <col min="1532" max="1532" width="11" style="95" customWidth="1"/>
    <col min="1533" max="1533" width="12.375" style="95" customWidth="1"/>
    <col min="1534" max="1534" width="15.125" style="95" customWidth="1"/>
    <col min="1535" max="1535" width="11.125" style="95" customWidth="1"/>
    <col min="1536" max="1778" width="0" style="95" hidden="1" customWidth="1"/>
    <col min="1779" max="1779" width="1" style="95" customWidth="1"/>
    <col min="1780" max="1780" width="10" style="95" bestFit="1" customWidth="1"/>
    <col min="1781" max="1781" width="3.75" style="95"/>
    <col min="1782" max="1782" width="6.75" style="95" customWidth="1"/>
    <col min="1783" max="1783" width="46.25" style="95" customWidth="1"/>
    <col min="1784" max="1784" width="9" style="95" customWidth="1"/>
    <col min="1785" max="1785" width="7.625" style="95" customWidth="1"/>
    <col min="1786" max="1786" width="12" style="95" customWidth="1"/>
    <col min="1787" max="1787" width="12.875" style="95" customWidth="1"/>
    <col min="1788" max="1788" width="11" style="95" customWidth="1"/>
    <col min="1789" max="1789" width="12.375" style="95" customWidth="1"/>
    <col min="1790" max="1790" width="15.125" style="95" customWidth="1"/>
    <col min="1791" max="1791" width="11.125" style="95" customWidth="1"/>
    <col min="1792" max="2034" width="0" style="95" hidden="1" customWidth="1"/>
    <col min="2035" max="2035" width="1" style="95" customWidth="1"/>
    <col min="2036" max="2036" width="10" style="95" bestFit="1" customWidth="1"/>
    <col min="2037" max="2037" width="3.75" style="95"/>
    <col min="2038" max="2038" width="6.75" style="95" customWidth="1"/>
    <col min="2039" max="2039" width="46.25" style="95" customWidth="1"/>
    <col min="2040" max="2040" width="9" style="95" customWidth="1"/>
    <col min="2041" max="2041" width="7.625" style="95" customWidth="1"/>
    <col min="2042" max="2042" width="12" style="95" customWidth="1"/>
    <col min="2043" max="2043" width="12.875" style="95" customWidth="1"/>
    <col min="2044" max="2044" width="11" style="95" customWidth="1"/>
    <col min="2045" max="2045" width="12.375" style="95" customWidth="1"/>
    <col min="2046" max="2046" width="15.125" style="95" customWidth="1"/>
    <col min="2047" max="2047" width="11.125" style="95" customWidth="1"/>
    <col min="2048" max="2290" width="0" style="95" hidden="1" customWidth="1"/>
    <col min="2291" max="2291" width="1" style="95" customWidth="1"/>
    <col min="2292" max="2292" width="10" style="95" bestFit="1" customWidth="1"/>
    <col min="2293" max="2293" width="3.75" style="95"/>
    <col min="2294" max="2294" width="6.75" style="95" customWidth="1"/>
    <col min="2295" max="2295" width="46.25" style="95" customWidth="1"/>
    <col min="2296" max="2296" width="9" style="95" customWidth="1"/>
    <col min="2297" max="2297" width="7.625" style="95" customWidth="1"/>
    <col min="2298" max="2298" width="12" style="95" customWidth="1"/>
    <col min="2299" max="2299" width="12.875" style="95" customWidth="1"/>
    <col min="2300" max="2300" width="11" style="95" customWidth="1"/>
    <col min="2301" max="2301" width="12.375" style="95" customWidth="1"/>
    <col min="2302" max="2302" width="15.125" style="95" customWidth="1"/>
    <col min="2303" max="2303" width="11.125" style="95" customWidth="1"/>
    <col min="2304" max="2546" width="0" style="95" hidden="1" customWidth="1"/>
    <col min="2547" max="2547" width="1" style="95" customWidth="1"/>
    <col min="2548" max="2548" width="10" style="95" bestFit="1" customWidth="1"/>
    <col min="2549" max="2549" width="3.75" style="95"/>
    <col min="2550" max="2550" width="6.75" style="95" customWidth="1"/>
    <col min="2551" max="2551" width="46.25" style="95" customWidth="1"/>
    <col min="2552" max="2552" width="9" style="95" customWidth="1"/>
    <col min="2553" max="2553" width="7.625" style="95" customWidth="1"/>
    <col min="2554" max="2554" width="12" style="95" customWidth="1"/>
    <col min="2555" max="2555" width="12.875" style="95" customWidth="1"/>
    <col min="2556" max="2556" width="11" style="95" customWidth="1"/>
    <col min="2557" max="2557" width="12.375" style="95" customWidth="1"/>
    <col min="2558" max="2558" width="15.125" style="95" customWidth="1"/>
    <col min="2559" max="2559" width="11.125" style="95" customWidth="1"/>
    <col min="2560" max="2802" width="0" style="95" hidden="1" customWidth="1"/>
    <col min="2803" max="2803" width="1" style="95" customWidth="1"/>
    <col min="2804" max="2804" width="10" style="95" bestFit="1" customWidth="1"/>
    <col min="2805" max="2805" width="3.75" style="95"/>
    <col min="2806" max="2806" width="6.75" style="95" customWidth="1"/>
    <col min="2807" max="2807" width="46.25" style="95" customWidth="1"/>
    <col min="2808" max="2808" width="9" style="95" customWidth="1"/>
    <col min="2809" max="2809" width="7.625" style="95" customWidth="1"/>
    <col min="2810" max="2810" width="12" style="95" customWidth="1"/>
    <col min="2811" max="2811" width="12.875" style="95" customWidth="1"/>
    <col min="2812" max="2812" width="11" style="95" customWidth="1"/>
    <col min="2813" max="2813" width="12.375" style="95" customWidth="1"/>
    <col min="2814" max="2814" width="15.125" style="95" customWidth="1"/>
    <col min="2815" max="2815" width="11.125" style="95" customWidth="1"/>
    <col min="2816" max="3058" width="0" style="95" hidden="1" customWidth="1"/>
    <col min="3059" max="3059" width="1" style="95" customWidth="1"/>
    <col min="3060" max="3060" width="10" style="95" bestFit="1" customWidth="1"/>
    <col min="3061" max="3061" width="3.75" style="95"/>
    <col min="3062" max="3062" width="6.75" style="95" customWidth="1"/>
    <col min="3063" max="3063" width="46.25" style="95" customWidth="1"/>
    <col min="3064" max="3064" width="9" style="95" customWidth="1"/>
    <col min="3065" max="3065" width="7.625" style="95" customWidth="1"/>
    <col min="3066" max="3066" width="12" style="95" customWidth="1"/>
    <col min="3067" max="3067" width="12.875" style="95" customWidth="1"/>
    <col min="3068" max="3068" width="11" style="95" customWidth="1"/>
    <col min="3069" max="3069" width="12.375" style="95" customWidth="1"/>
    <col min="3070" max="3070" width="15.125" style="95" customWidth="1"/>
    <col min="3071" max="3071" width="11.125" style="95" customWidth="1"/>
    <col min="3072" max="3314" width="0" style="95" hidden="1" customWidth="1"/>
    <col min="3315" max="3315" width="1" style="95" customWidth="1"/>
    <col min="3316" max="3316" width="10" style="95" bestFit="1" customWidth="1"/>
    <col min="3317" max="3317" width="3.75" style="95"/>
    <col min="3318" max="3318" width="6.75" style="95" customWidth="1"/>
    <col min="3319" max="3319" width="46.25" style="95" customWidth="1"/>
    <col min="3320" max="3320" width="9" style="95" customWidth="1"/>
    <col min="3321" max="3321" width="7.625" style="95" customWidth="1"/>
    <col min="3322" max="3322" width="12" style="95" customWidth="1"/>
    <col min="3323" max="3323" width="12.875" style="95" customWidth="1"/>
    <col min="3324" max="3324" width="11" style="95" customWidth="1"/>
    <col min="3325" max="3325" width="12.375" style="95" customWidth="1"/>
    <col min="3326" max="3326" width="15.125" style="95" customWidth="1"/>
    <col min="3327" max="3327" width="11.125" style="95" customWidth="1"/>
    <col min="3328" max="3570" width="0" style="95" hidden="1" customWidth="1"/>
    <col min="3571" max="3571" width="1" style="95" customWidth="1"/>
    <col min="3572" max="3572" width="10" style="95" bestFit="1" customWidth="1"/>
    <col min="3573" max="3573" width="3.75" style="95"/>
    <col min="3574" max="3574" width="6.75" style="95" customWidth="1"/>
    <col min="3575" max="3575" width="46.25" style="95" customWidth="1"/>
    <col min="3576" max="3576" width="9" style="95" customWidth="1"/>
    <col min="3577" max="3577" width="7.625" style="95" customWidth="1"/>
    <col min="3578" max="3578" width="12" style="95" customWidth="1"/>
    <col min="3579" max="3579" width="12.875" style="95" customWidth="1"/>
    <col min="3580" max="3580" width="11" style="95" customWidth="1"/>
    <col min="3581" max="3581" width="12.375" style="95" customWidth="1"/>
    <col min="3582" max="3582" width="15.125" style="95" customWidth="1"/>
    <col min="3583" max="3583" width="11.125" style="95" customWidth="1"/>
    <col min="3584" max="3826" width="0" style="95" hidden="1" customWidth="1"/>
    <col min="3827" max="3827" width="1" style="95" customWidth="1"/>
    <col min="3828" max="3828" width="10" style="95" bestFit="1" customWidth="1"/>
    <col min="3829" max="3829" width="3.75" style="95"/>
    <col min="3830" max="3830" width="6.75" style="95" customWidth="1"/>
    <col min="3831" max="3831" width="46.25" style="95" customWidth="1"/>
    <col min="3832" max="3832" width="9" style="95" customWidth="1"/>
    <col min="3833" max="3833" width="7.625" style="95" customWidth="1"/>
    <col min="3834" max="3834" width="12" style="95" customWidth="1"/>
    <col min="3835" max="3835" width="12.875" style="95" customWidth="1"/>
    <col min="3836" max="3836" width="11" style="95" customWidth="1"/>
    <col min="3837" max="3837" width="12.375" style="95" customWidth="1"/>
    <col min="3838" max="3838" width="15.125" style="95" customWidth="1"/>
    <col min="3839" max="3839" width="11.125" style="95" customWidth="1"/>
    <col min="3840" max="4082" width="0" style="95" hidden="1" customWidth="1"/>
    <col min="4083" max="4083" width="1" style="95" customWidth="1"/>
    <col min="4084" max="4084" width="10" style="95" bestFit="1" customWidth="1"/>
    <col min="4085" max="4085" width="3.75" style="95"/>
    <col min="4086" max="4086" width="6.75" style="95" customWidth="1"/>
    <col min="4087" max="4087" width="46.25" style="95" customWidth="1"/>
    <col min="4088" max="4088" width="9" style="95" customWidth="1"/>
    <col min="4089" max="4089" width="7.625" style="95" customWidth="1"/>
    <col min="4090" max="4090" width="12" style="95" customWidth="1"/>
    <col min="4091" max="4091" width="12.875" style="95" customWidth="1"/>
    <col min="4092" max="4092" width="11" style="95" customWidth="1"/>
    <col min="4093" max="4093" width="12.375" style="95" customWidth="1"/>
    <col min="4094" max="4094" width="15.125" style="95" customWidth="1"/>
    <col min="4095" max="4095" width="11.125" style="95" customWidth="1"/>
    <col min="4096" max="4338" width="0" style="95" hidden="1" customWidth="1"/>
    <col min="4339" max="4339" width="1" style="95" customWidth="1"/>
    <col min="4340" max="4340" width="10" style="95" bestFit="1" customWidth="1"/>
    <col min="4341" max="4341" width="3.75" style="95"/>
    <col min="4342" max="4342" width="6.75" style="95" customWidth="1"/>
    <col min="4343" max="4343" width="46.25" style="95" customWidth="1"/>
    <col min="4344" max="4344" width="9" style="95" customWidth="1"/>
    <col min="4345" max="4345" width="7.625" style="95" customWidth="1"/>
    <col min="4346" max="4346" width="12" style="95" customWidth="1"/>
    <col min="4347" max="4347" width="12.875" style="95" customWidth="1"/>
    <col min="4348" max="4348" width="11" style="95" customWidth="1"/>
    <col min="4349" max="4349" width="12.375" style="95" customWidth="1"/>
    <col min="4350" max="4350" width="15.125" style="95" customWidth="1"/>
    <col min="4351" max="4351" width="11.125" style="95" customWidth="1"/>
    <col min="4352" max="4594" width="0" style="95" hidden="1" customWidth="1"/>
    <col min="4595" max="4595" width="1" style="95" customWidth="1"/>
    <col min="4596" max="4596" width="10" style="95" bestFit="1" customWidth="1"/>
    <col min="4597" max="4597" width="3.75" style="95"/>
    <col min="4598" max="4598" width="6.75" style="95" customWidth="1"/>
    <col min="4599" max="4599" width="46.25" style="95" customWidth="1"/>
    <col min="4600" max="4600" width="9" style="95" customWidth="1"/>
    <col min="4601" max="4601" width="7.625" style="95" customWidth="1"/>
    <col min="4602" max="4602" width="12" style="95" customWidth="1"/>
    <col min="4603" max="4603" width="12.875" style="95" customWidth="1"/>
    <col min="4604" max="4604" width="11" style="95" customWidth="1"/>
    <col min="4605" max="4605" width="12.375" style="95" customWidth="1"/>
    <col min="4606" max="4606" width="15.125" style="95" customWidth="1"/>
    <col min="4607" max="4607" width="11.125" style="95" customWidth="1"/>
    <col min="4608" max="4850" width="0" style="95" hidden="1" customWidth="1"/>
    <col min="4851" max="4851" width="1" style="95" customWidth="1"/>
    <col min="4852" max="4852" width="10" style="95" bestFit="1" customWidth="1"/>
    <col min="4853" max="4853" width="3.75" style="95"/>
    <col min="4854" max="4854" width="6.75" style="95" customWidth="1"/>
    <col min="4855" max="4855" width="46.25" style="95" customWidth="1"/>
    <col min="4856" max="4856" width="9" style="95" customWidth="1"/>
    <col min="4857" max="4857" width="7.625" style="95" customWidth="1"/>
    <col min="4858" max="4858" width="12" style="95" customWidth="1"/>
    <col min="4859" max="4859" width="12.875" style="95" customWidth="1"/>
    <col min="4860" max="4860" width="11" style="95" customWidth="1"/>
    <col min="4861" max="4861" width="12.375" style="95" customWidth="1"/>
    <col min="4862" max="4862" width="15.125" style="95" customWidth="1"/>
    <col min="4863" max="4863" width="11.125" style="95" customWidth="1"/>
    <col min="4864" max="5106" width="0" style="95" hidden="1" customWidth="1"/>
    <col min="5107" max="5107" width="1" style="95" customWidth="1"/>
    <col min="5108" max="5108" width="10" style="95" bestFit="1" customWidth="1"/>
    <col min="5109" max="5109" width="3.75" style="95"/>
    <col min="5110" max="5110" width="6.75" style="95" customWidth="1"/>
    <col min="5111" max="5111" width="46.25" style="95" customWidth="1"/>
    <col min="5112" max="5112" width="9" style="95" customWidth="1"/>
    <col min="5113" max="5113" width="7.625" style="95" customWidth="1"/>
    <col min="5114" max="5114" width="12" style="95" customWidth="1"/>
    <col min="5115" max="5115" width="12.875" style="95" customWidth="1"/>
    <col min="5116" max="5116" width="11" style="95" customWidth="1"/>
    <col min="5117" max="5117" width="12.375" style="95" customWidth="1"/>
    <col min="5118" max="5118" width="15.125" style="95" customWidth="1"/>
    <col min="5119" max="5119" width="11.125" style="95" customWidth="1"/>
    <col min="5120" max="5362" width="0" style="95" hidden="1" customWidth="1"/>
    <col min="5363" max="5363" width="1" style="95" customWidth="1"/>
    <col min="5364" max="5364" width="10" style="95" bestFit="1" customWidth="1"/>
    <col min="5365" max="5365" width="3.75" style="95"/>
    <col min="5366" max="5366" width="6.75" style="95" customWidth="1"/>
    <col min="5367" max="5367" width="46.25" style="95" customWidth="1"/>
    <col min="5368" max="5368" width="9" style="95" customWidth="1"/>
    <col min="5369" max="5369" width="7.625" style="95" customWidth="1"/>
    <col min="5370" max="5370" width="12" style="95" customWidth="1"/>
    <col min="5371" max="5371" width="12.875" style="95" customWidth="1"/>
    <col min="5372" max="5372" width="11" style="95" customWidth="1"/>
    <col min="5373" max="5373" width="12.375" style="95" customWidth="1"/>
    <col min="5374" max="5374" width="15.125" style="95" customWidth="1"/>
    <col min="5375" max="5375" width="11.125" style="95" customWidth="1"/>
    <col min="5376" max="5618" width="0" style="95" hidden="1" customWidth="1"/>
    <col min="5619" max="5619" width="1" style="95" customWidth="1"/>
    <col min="5620" max="5620" width="10" style="95" bestFit="1" customWidth="1"/>
    <col min="5621" max="5621" width="3.75" style="95"/>
    <col min="5622" max="5622" width="6.75" style="95" customWidth="1"/>
    <col min="5623" max="5623" width="46.25" style="95" customWidth="1"/>
    <col min="5624" max="5624" width="9" style="95" customWidth="1"/>
    <col min="5625" max="5625" width="7.625" style="95" customWidth="1"/>
    <col min="5626" max="5626" width="12" style="95" customWidth="1"/>
    <col min="5627" max="5627" width="12.875" style="95" customWidth="1"/>
    <col min="5628" max="5628" width="11" style="95" customWidth="1"/>
    <col min="5629" max="5629" width="12.375" style="95" customWidth="1"/>
    <col min="5630" max="5630" width="15.125" style="95" customWidth="1"/>
    <col min="5631" max="5631" width="11.125" style="95" customWidth="1"/>
    <col min="5632" max="5874" width="0" style="95" hidden="1" customWidth="1"/>
    <col min="5875" max="5875" width="1" style="95" customWidth="1"/>
    <col min="5876" max="5876" width="10" style="95" bestFit="1" customWidth="1"/>
    <col min="5877" max="5877" width="3.75" style="95"/>
    <col min="5878" max="5878" width="6.75" style="95" customWidth="1"/>
    <col min="5879" max="5879" width="46.25" style="95" customWidth="1"/>
    <col min="5880" max="5880" width="9" style="95" customWidth="1"/>
    <col min="5881" max="5881" width="7.625" style="95" customWidth="1"/>
    <col min="5882" max="5882" width="12" style="95" customWidth="1"/>
    <col min="5883" max="5883" width="12.875" style="95" customWidth="1"/>
    <col min="5884" max="5884" width="11" style="95" customWidth="1"/>
    <col min="5885" max="5885" width="12.375" style="95" customWidth="1"/>
    <col min="5886" max="5886" width="15.125" style="95" customWidth="1"/>
    <col min="5887" max="5887" width="11.125" style="95" customWidth="1"/>
    <col min="5888" max="6130" width="0" style="95" hidden="1" customWidth="1"/>
    <col min="6131" max="6131" width="1" style="95" customWidth="1"/>
    <col min="6132" max="6132" width="10" style="95" bestFit="1" customWidth="1"/>
    <col min="6133" max="6133" width="3.75" style="95"/>
    <col min="6134" max="6134" width="6.75" style="95" customWidth="1"/>
    <col min="6135" max="6135" width="46.25" style="95" customWidth="1"/>
    <col min="6136" max="6136" width="9" style="95" customWidth="1"/>
    <col min="6137" max="6137" width="7.625" style="95" customWidth="1"/>
    <col min="6138" max="6138" width="12" style="95" customWidth="1"/>
    <col min="6139" max="6139" width="12.875" style="95" customWidth="1"/>
    <col min="6140" max="6140" width="11" style="95" customWidth="1"/>
    <col min="6141" max="6141" width="12.375" style="95" customWidth="1"/>
    <col min="6142" max="6142" width="15.125" style="95" customWidth="1"/>
    <col min="6143" max="6143" width="11.125" style="95" customWidth="1"/>
    <col min="6144" max="6386" width="0" style="95" hidden="1" customWidth="1"/>
    <col min="6387" max="6387" width="1" style="95" customWidth="1"/>
    <col min="6388" max="6388" width="10" style="95" bestFit="1" customWidth="1"/>
    <col min="6389" max="6389" width="3.75" style="95"/>
    <col min="6390" max="6390" width="6.75" style="95" customWidth="1"/>
    <col min="6391" max="6391" width="46.25" style="95" customWidth="1"/>
    <col min="6392" max="6392" width="9" style="95" customWidth="1"/>
    <col min="6393" max="6393" width="7.625" style="95" customWidth="1"/>
    <col min="6394" max="6394" width="12" style="95" customWidth="1"/>
    <col min="6395" max="6395" width="12.875" style="95" customWidth="1"/>
    <col min="6396" max="6396" width="11" style="95" customWidth="1"/>
    <col min="6397" max="6397" width="12.375" style="95" customWidth="1"/>
    <col min="6398" max="6398" width="15.125" style="95" customWidth="1"/>
    <col min="6399" max="6399" width="11.125" style="95" customWidth="1"/>
    <col min="6400" max="6642" width="0" style="95" hidden="1" customWidth="1"/>
    <col min="6643" max="6643" width="1" style="95" customWidth="1"/>
    <col min="6644" max="6644" width="10" style="95" bestFit="1" customWidth="1"/>
    <col min="6645" max="6645" width="3.75" style="95"/>
    <col min="6646" max="6646" width="6.75" style="95" customWidth="1"/>
    <col min="6647" max="6647" width="46.25" style="95" customWidth="1"/>
    <col min="6648" max="6648" width="9" style="95" customWidth="1"/>
    <col min="6649" max="6649" width="7.625" style="95" customWidth="1"/>
    <col min="6650" max="6650" width="12" style="95" customWidth="1"/>
    <col min="6651" max="6651" width="12.875" style="95" customWidth="1"/>
    <col min="6652" max="6652" width="11" style="95" customWidth="1"/>
    <col min="6653" max="6653" width="12.375" style="95" customWidth="1"/>
    <col min="6654" max="6654" width="15.125" style="95" customWidth="1"/>
    <col min="6655" max="6655" width="11.125" style="95" customWidth="1"/>
    <col min="6656" max="6898" width="0" style="95" hidden="1" customWidth="1"/>
    <col min="6899" max="6899" width="1" style="95" customWidth="1"/>
    <col min="6900" max="6900" width="10" style="95" bestFit="1" customWidth="1"/>
    <col min="6901" max="6901" width="3.75" style="95"/>
    <col min="6902" max="6902" width="6.75" style="95" customWidth="1"/>
    <col min="6903" max="6903" width="46.25" style="95" customWidth="1"/>
    <col min="6904" max="6904" width="9" style="95" customWidth="1"/>
    <col min="6905" max="6905" width="7.625" style="95" customWidth="1"/>
    <col min="6906" max="6906" width="12" style="95" customWidth="1"/>
    <col min="6907" max="6907" width="12.875" style="95" customWidth="1"/>
    <col min="6908" max="6908" width="11" style="95" customWidth="1"/>
    <col min="6909" max="6909" width="12.375" style="95" customWidth="1"/>
    <col min="6910" max="6910" width="15.125" style="95" customWidth="1"/>
    <col min="6911" max="6911" width="11.125" style="95" customWidth="1"/>
    <col min="6912" max="7154" width="0" style="95" hidden="1" customWidth="1"/>
    <col min="7155" max="7155" width="1" style="95" customWidth="1"/>
    <col min="7156" max="7156" width="10" style="95" bestFit="1" customWidth="1"/>
    <col min="7157" max="7157" width="3.75" style="95"/>
    <col min="7158" max="7158" width="6.75" style="95" customWidth="1"/>
    <col min="7159" max="7159" width="46.25" style="95" customWidth="1"/>
    <col min="7160" max="7160" width="9" style="95" customWidth="1"/>
    <col min="7161" max="7161" width="7.625" style="95" customWidth="1"/>
    <col min="7162" max="7162" width="12" style="95" customWidth="1"/>
    <col min="7163" max="7163" width="12.875" style="95" customWidth="1"/>
    <col min="7164" max="7164" width="11" style="95" customWidth="1"/>
    <col min="7165" max="7165" width="12.375" style="95" customWidth="1"/>
    <col min="7166" max="7166" width="15.125" style="95" customWidth="1"/>
    <col min="7167" max="7167" width="11.125" style="95" customWidth="1"/>
    <col min="7168" max="7410" width="0" style="95" hidden="1" customWidth="1"/>
    <col min="7411" max="7411" width="1" style="95" customWidth="1"/>
    <col min="7412" max="7412" width="10" style="95" bestFit="1" customWidth="1"/>
    <col min="7413" max="7413" width="3.75" style="95"/>
    <col min="7414" max="7414" width="6.75" style="95" customWidth="1"/>
    <col min="7415" max="7415" width="46.25" style="95" customWidth="1"/>
    <col min="7416" max="7416" width="9" style="95" customWidth="1"/>
    <col min="7417" max="7417" width="7.625" style="95" customWidth="1"/>
    <col min="7418" max="7418" width="12" style="95" customWidth="1"/>
    <col min="7419" max="7419" width="12.875" style="95" customWidth="1"/>
    <col min="7420" max="7420" width="11" style="95" customWidth="1"/>
    <col min="7421" max="7421" width="12.375" style="95" customWidth="1"/>
    <col min="7422" max="7422" width="15.125" style="95" customWidth="1"/>
    <col min="7423" max="7423" width="11.125" style="95" customWidth="1"/>
    <col min="7424" max="7666" width="0" style="95" hidden="1" customWidth="1"/>
    <col min="7667" max="7667" width="1" style="95" customWidth="1"/>
    <col min="7668" max="7668" width="10" style="95" bestFit="1" customWidth="1"/>
    <col min="7669" max="7669" width="3.75" style="95"/>
    <col min="7670" max="7670" width="6.75" style="95" customWidth="1"/>
    <col min="7671" max="7671" width="46.25" style="95" customWidth="1"/>
    <col min="7672" max="7672" width="9" style="95" customWidth="1"/>
    <col min="7673" max="7673" width="7.625" style="95" customWidth="1"/>
    <col min="7674" max="7674" width="12" style="95" customWidth="1"/>
    <col min="7675" max="7675" width="12.875" style="95" customWidth="1"/>
    <col min="7676" max="7676" width="11" style="95" customWidth="1"/>
    <col min="7677" max="7677" width="12.375" style="95" customWidth="1"/>
    <col min="7678" max="7678" width="15.125" style="95" customWidth="1"/>
    <col min="7679" max="7679" width="11.125" style="95" customWidth="1"/>
    <col min="7680" max="7922" width="0" style="95" hidden="1" customWidth="1"/>
    <col min="7923" max="7923" width="1" style="95" customWidth="1"/>
    <col min="7924" max="7924" width="10" style="95" bestFit="1" customWidth="1"/>
    <col min="7925" max="7925" width="3.75" style="95"/>
    <col min="7926" max="7926" width="6.75" style="95" customWidth="1"/>
    <col min="7927" max="7927" width="46.25" style="95" customWidth="1"/>
    <col min="7928" max="7928" width="9" style="95" customWidth="1"/>
    <col min="7929" max="7929" width="7.625" style="95" customWidth="1"/>
    <col min="7930" max="7930" width="12" style="95" customWidth="1"/>
    <col min="7931" max="7931" width="12.875" style="95" customWidth="1"/>
    <col min="7932" max="7932" width="11" style="95" customWidth="1"/>
    <col min="7933" max="7933" width="12.375" style="95" customWidth="1"/>
    <col min="7934" max="7934" width="15.125" style="95" customWidth="1"/>
    <col min="7935" max="7935" width="11.125" style="95" customWidth="1"/>
    <col min="7936" max="8178" width="0" style="95" hidden="1" customWidth="1"/>
    <col min="8179" max="8179" width="1" style="95" customWidth="1"/>
    <col min="8180" max="8180" width="10" style="95" bestFit="1" customWidth="1"/>
    <col min="8181" max="8181" width="3.75" style="95"/>
    <col min="8182" max="8182" width="6.75" style="95" customWidth="1"/>
    <col min="8183" max="8183" width="46.25" style="95" customWidth="1"/>
    <col min="8184" max="8184" width="9" style="95" customWidth="1"/>
    <col min="8185" max="8185" width="7.625" style="95" customWidth="1"/>
    <col min="8186" max="8186" width="12" style="95" customWidth="1"/>
    <col min="8187" max="8187" width="12.875" style="95" customWidth="1"/>
    <col min="8188" max="8188" width="11" style="95" customWidth="1"/>
    <col min="8189" max="8189" width="12.375" style="95" customWidth="1"/>
    <col min="8190" max="8190" width="15.125" style="95" customWidth="1"/>
    <col min="8191" max="8191" width="11.125" style="95" customWidth="1"/>
    <col min="8192" max="8434" width="0" style="95" hidden="1" customWidth="1"/>
    <col min="8435" max="8435" width="1" style="95" customWidth="1"/>
    <col min="8436" max="8436" width="10" style="95" bestFit="1" customWidth="1"/>
    <col min="8437" max="8437" width="3.75" style="95"/>
    <col min="8438" max="8438" width="6.75" style="95" customWidth="1"/>
    <col min="8439" max="8439" width="46.25" style="95" customWidth="1"/>
    <col min="8440" max="8440" width="9" style="95" customWidth="1"/>
    <col min="8441" max="8441" width="7.625" style="95" customWidth="1"/>
    <col min="8442" max="8442" width="12" style="95" customWidth="1"/>
    <col min="8443" max="8443" width="12.875" style="95" customWidth="1"/>
    <col min="8444" max="8444" width="11" style="95" customWidth="1"/>
    <col min="8445" max="8445" width="12.375" style="95" customWidth="1"/>
    <col min="8446" max="8446" width="15.125" style="95" customWidth="1"/>
    <col min="8447" max="8447" width="11.125" style="95" customWidth="1"/>
    <col min="8448" max="8690" width="0" style="95" hidden="1" customWidth="1"/>
    <col min="8691" max="8691" width="1" style="95" customWidth="1"/>
    <col min="8692" max="8692" width="10" style="95" bestFit="1" customWidth="1"/>
    <col min="8693" max="8693" width="3.75" style="95"/>
    <col min="8694" max="8694" width="6.75" style="95" customWidth="1"/>
    <col min="8695" max="8695" width="46.25" style="95" customWidth="1"/>
    <col min="8696" max="8696" width="9" style="95" customWidth="1"/>
    <col min="8697" max="8697" width="7.625" style="95" customWidth="1"/>
    <col min="8698" max="8698" width="12" style="95" customWidth="1"/>
    <col min="8699" max="8699" width="12.875" style="95" customWidth="1"/>
    <col min="8700" max="8700" width="11" style="95" customWidth="1"/>
    <col min="8701" max="8701" width="12.375" style="95" customWidth="1"/>
    <col min="8702" max="8702" width="15.125" style="95" customWidth="1"/>
    <col min="8703" max="8703" width="11.125" style="95" customWidth="1"/>
    <col min="8704" max="8946" width="0" style="95" hidden="1" customWidth="1"/>
    <col min="8947" max="8947" width="1" style="95" customWidth="1"/>
    <col min="8948" max="8948" width="10" style="95" bestFit="1" customWidth="1"/>
    <col min="8949" max="8949" width="3.75" style="95"/>
    <col min="8950" max="8950" width="6.75" style="95" customWidth="1"/>
    <col min="8951" max="8951" width="46.25" style="95" customWidth="1"/>
    <col min="8952" max="8952" width="9" style="95" customWidth="1"/>
    <col min="8953" max="8953" width="7.625" style="95" customWidth="1"/>
    <col min="8954" max="8954" width="12" style="95" customWidth="1"/>
    <col min="8955" max="8955" width="12.875" style="95" customWidth="1"/>
    <col min="8956" max="8956" width="11" style="95" customWidth="1"/>
    <col min="8957" max="8957" width="12.375" style="95" customWidth="1"/>
    <col min="8958" max="8958" width="15.125" style="95" customWidth="1"/>
    <col min="8959" max="8959" width="11.125" style="95" customWidth="1"/>
    <col min="8960" max="9202" width="0" style="95" hidden="1" customWidth="1"/>
    <col min="9203" max="9203" width="1" style="95" customWidth="1"/>
    <col min="9204" max="9204" width="10" style="95" bestFit="1" customWidth="1"/>
    <col min="9205" max="9205" width="3.75" style="95"/>
    <col min="9206" max="9206" width="6.75" style="95" customWidth="1"/>
    <col min="9207" max="9207" width="46.25" style="95" customWidth="1"/>
    <col min="9208" max="9208" width="9" style="95" customWidth="1"/>
    <col min="9209" max="9209" width="7.625" style="95" customWidth="1"/>
    <col min="9210" max="9210" width="12" style="95" customWidth="1"/>
    <col min="9211" max="9211" width="12.875" style="95" customWidth="1"/>
    <col min="9212" max="9212" width="11" style="95" customWidth="1"/>
    <col min="9213" max="9213" width="12.375" style="95" customWidth="1"/>
    <col min="9214" max="9214" width="15.125" style="95" customWidth="1"/>
    <col min="9215" max="9215" width="11.125" style="95" customWidth="1"/>
    <col min="9216" max="9458" width="0" style="95" hidden="1" customWidth="1"/>
    <col min="9459" max="9459" width="1" style="95" customWidth="1"/>
    <col min="9460" max="9460" width="10" style="95" bestFit="1" customWidth="1"/>
    <col min="9461" max="9461" width="3.75" style="95"/>
    <col min="9462" max="9462" width="6.75" style="95" customWidth="1"/>
    <col min="9463" max="9463" width="46.25" style="95" customWidth="1"/>
    <col min="9464" max="9464" width="9" style="95" customWidth="1"/>
    <col min="9465" max="9465" width="7.625" style="95" customWidth="1"/>
    <col min="9466" max="9466" width="12" style="95" customWidth="1"/>
    <col min="9467" max="9467" width="12.875" style="95" customWidth="1"/>
    <col min="9468" max="9468" width="11" style="95" customWidth="1"/>
    <col min="9469" max="9469" width="12.375" style="95" customWidth="1"/>
    <col min="9470" max="9470" width="15.125" style="95" customWidth="1"/>
    <col min="9471" max="9471" width="11.125" style="95" customWidth="1"/>
    <col min="9472" max="9714" width="0" style="95" hidden="1" customWidth="1"/>
    <col min="9715" max="9715" width="1" style="95" customWidth="1"/>
    <col min="9716" max="9716" width="10" style="95" bestFit="1" customWidth="1"/>
    <col min="9717" max="9717" width="3.75" style="95"/>
    <col min="9718" max="9718" width="6.75" style="95" customWidth="1"/>
    <col min="9719" max="9719" width="46.25" style="95" customWidth="1"/>
    <col min="9720" max="9720" width="9" style="95" customWidth="1"/>
    <col min="9721" max="9721" width="7.625" style="95" customWidth="1"/>
    <col min="9722" max="9722" width="12" style="95" customWidth="1"/>
    <col min="9723" max="9723" width="12.875" style="95" customWidth="1"/>
    <col min="9724" max="9724" width="11" style="95" customWidth="1"/>
    <col min="9725" max="9725" width="12.375" style="95" customWidth="1"/>
    <col min="9726" max="9726" width="15.125" style="95" customWidth="1"/>
    <col min="9727" max="9727" width="11.125" style="95" customWidth="1"/>
    <col min="9728" max="9970" width="0" style="95" hidden="1" customWidth="1"/>
    <col min="9971" max="9971" width="1" style="95" customWidth="1"/>
    <col min="9972" max="9972" width="10" style="95" bestFit="1" customWidth="1"/>
    <col min="9973" max="9973" width="3.75" style="95"/>
    <col min="9974" max="9974" width="6.75" style="95" customWidth="1"/>
    <col min="9975" max="9975" width="46.25" style="95" customWidth="1"/>
    <col min="9976" max="9976" width="9" style="95" customWidth="1"/>
    <col min="9977" max="9977" width="7.625" style="95" customWidth="1"/>
    <col min="9978" max="9978" width="12" style="95" customWidth="1"/>
    <col min="9979" max="9979" width="12.875" style="95" customWidth="1"/>
    <col min="9980" max="9980" width="11" style="95" customWidth="1"/>
    <col min="9981" max="9981" width="12.375" style="95" customWidth="1"/>
    <col min="9982" max="9982" width="15.125" style="95" customWidth="1"/>
    <col min="9983" max="9983" width="11.125" style="95" customWidth="1"/>
    <col min="9984" max="10226" width="0" style="95" hidden="1" customWidth="1"/>
    <col min="10227" max="10227" width="1" style="95" customWidth="1"/>
    <col min="10228" max="10228" width="10" style="95" bestFit="1" customWidth="1"/>
    <col min="10229" max="10229" width="3.75" style="95"/>
    <col min="10230" max="10230" width="6.75" style="95" customWidth="1"/>
    <col min="10231" max="10231" width="46.25" style="95" customWidth="1"/>
    <col min="10232" max="10232" width="9" style="95" customWidth="1"/>
    <col min="10233" max="10233" width="7.625" style="95" customWidth="1"/>
    <col min="10234" max="10234" width="12" style="95" customWidth="1"/>
    <col min="10235" max="10235" width="12.875" style="95" customWidth="1"/>
    <col min="10236" max="10236" width="11" style="95" customWidth="1"/>
    <col min="10237" max="10237" width="12.375" style="95" customWidth="1"/>
    <col min="10238" max="10238" width="15.125" style="95" customWidth="1"/>
    <col min="10239" max="10239" width="11.125" style="95" customWidth="1"/>
    <col min="10240" max="10482" width="0" style="95" hidden="1" customWidth="1"/>
    <col min="10483" max="10483" width="1" style="95" customWidth="1"/>
    <col min="10484" max="10484" width="10" style="95" bestFit="1" customWidth="1"/>
    <col min="10485" max="10485" width="3.75" style="95"/>
    <col min="10486" max="10486" width="6.75" style="95" customWidth="1"/>
    <col min="10487" max="10487" width="46.25" style="95" customWidth="1"/>
    <col min="10488" max="10488" width="9" style="95" customWidth="1"/>
    <col min="10489" max="10489" width="7.625" style="95" customWidth="1"/>
    <col min="10490" max="10490" width="12" style="95" customWidth="1"/>
    <col min="10491" max="10491" width="12.875" style="95" customWidth="1"/>
    <col min="10492" max="10492" width="11" style="95" customWidth="1"/>
    <col min="10493" max="10493" width="12.375" style="95" customWidth="1"/>
    <col min="10494" max="10494" width="15.125" style="95" customWidth="1"/>
    <col min="10495" max="10495" width="11.125" style="95" customWidth="1"/>
    <col min="10496" max="10738" width="0" style="95" hidden="1" customWidth="1"/>
    <col min="10739" max="10739" width="1" style="95" customWidth="1"/>
    <col min="10740" max="10740" width="10" style="95" bestFit="1" customWidth="1"/>
    <col min="10741" max="10741" width="3.75" style="95"/>
    <col min="10742" max="10742" width="6.75" style="95" customWidth="1"/>
    <col min="10743" max="10743" width="46.25" style="95" customWidth="1"/>
    <col min="10744" max="10744" width="9" style="95" customWidth="1"/>
    <col min="10745" max="10745" width="7.625" style="95" customWidth="1"/>
    <col min="10746" max="10746" width="12" style="95" customWidth="1"/>
    <col min="10747" max="10747" width="12.875" style="95" customWidth="1"/>
    <col min="10748" max="10748" width="11" style="95" customWidth="1"/>
    <col min="10749" max="10749" width="12.375" style="95" customWidth="1"/>
    <col min="10750" max="10750" width="15.125" style="95" customWidth="1"/>
    <col min="10751" max="10751" width="11.125" style="95" customWidth="1"/>
    <col min="10752" max="10994" width="0" style="95" hidden="1" customWidth="1"/>
    <col min="10995" max="10995" width="1" style="95" customWidth="1"/>
    <col min="10996" max="10996" width="10" style="95" bestFit="1" customWidth="1"/>
    <col min="10997" max="10997" width="3.75" style="95"/>
    <col min="10998" max="10998" width="6.75" style="95" customWidth="1"/>
    <col min="10999" max="10999" width="46.25" style="95" customWidth="1"/>
    <col min="11000" max="11000" width="9" style="95" customWidth="1"/>
    <col min="11001" max="11001" width="7.625" style="95" customWidth="1"/>
    <col min="11002" max="11002" width="12" style="95" customWidth="1"/>
    <col min="11003" max="11003" width="12.875" style="95" customWidth="1"/>
    <col min="11004" max="11004" width="11" style="95" customWidth="1"/>
    <col min="11005" max="11005" width="12.375" style="95" customWidth="1"/>
    <col min="11006" max="11006" width="15.125" style="95" customWidth="1"/>
    <col min="11007" max="11007" width="11.125" style="95" customWidth="1"/>
    <col min="11008" max="11250" width="0" style="95" hidden="1" customWidth="1"/>
    <col min="11251" max="11251" width="1" style="95" customWidth="1"/>
    <col min="11252" max="11252" width="10" style="95" bestFit="1" customWidth="1"/>
    <col min="11253" max="11253" width="3.75" style="95"/>
    <col min="11254" max="11254" width="6.75" style="95" customWidth="1"/>
    <col min="11255" max="11255" width="46.25" style="95" customWidth="1"/>
    <col min="11256" max="11256" width="9" style="95" customWidth="1"/>
    <col min="11257" max="11257" width="7.625" style="95" customWidth="1"/>
    <col min="11258" max="11258" width="12" style="95" customWidth="1"/>
    <col min="11259" max="11259" width="12.875" style="95" customWidth="1"/>
    <col min="11260" max="11260" width="11" style="95" customWidth="1"/>
    <col min="11261" max="11261" width="12.375" style="95" customWidth="1"/>
    <col min="11262" max="11262" width="15.125" style="95" customWidth="1"/>
    <col min="11263" max="11263" width="11.125" style="95" customWidth="1"/>
    <col min="11264" max="11506" width="0" style="95" hidden="1" customWidth="1"/>
    <col min="11507" max="11507" width="1" style="95" customWidth="1"/>
    <col min="11508" max="11508" width="10" style="95" bestFit="1" customWidth="1"/>
    <col min="11509" max="11509" width="3.75" style="95"/>
    <col min="11510" max="11510" width="6.75" style="95" customWidth="1"/>
    <col min="11511" max="11511" width="46.25" style="95" customWidth="1"/>
    <col min="11512" max="11512" width="9" style="95" customWidth="1"/>
    <col min="11513" max="11513" width="7.625" style="95" customWidth="1"/>
    <col min="11514" max="11514" width="12" style="95" customWidth="1"/>
    <col min="11515" max="11515" width="12.875" style="95" customWidth="1"/>
    <col min="11516" max="11516" width="11" style="95" customWidth="1"/>
    <col min="11517" max="11517" width="12.375" style="95" customWidth="1"/>
    <col min="11518" max="11518" width="15.125" style="95" customWidth="1"/>
    <col min="11519" max="11519" width="11.125" style="95" customWidth="1"/>
    <col min="11520" max="11762" width="0" style="95" hidden="1" customWidth="1"/>
    <col min="11763" max="11763" width="1" style="95" customWidth="1"/>
    <col min="11764" max="11764" width="10" style="95" bestFit="1" customWidth="1"/>
    <col min="11765" max="11765" width="3.75" style="95"/>
    <col min="11766" max="11766" width="6.75" style="95" customWidth="1"/>
    <col min="11767" max="11767" width="46.25" style="95" customWidth="1"/>
    <col min="11768" max="11768" width="9" style="95" customWidth="1"/>
    <col min="11769" max="11769" width="7.625" style="95" customWidth="1"/>
    <col min="11770" max="11770" width="12" style="95" customWidth="1"/>
    <col min="11771" max="11771" width="12.875" style="95" customWidth="1"/>
    <col min="11772" max="11772" width="11" style="95" customWidth="1"/>
    <col min="11773" max="11773" width="12.375" style="95" customWidth="1"/>
    <col min="11774" max="11774" width="15.125" style="95" customWidth="1"/>
    <col min="11775" max="11775" width="11.125" style="95" customWidth="1"/>
    <col min="11776" max="12018" width="0" style="95" hidden="1" customWidth="1"/>
    <col min="12019" max="12019" width="1" style="95" customWidth="1"/>
    <col min="12020" max="12020" width="10" style="95" bestFit="1" customWidth="1"/>
    <col min="12021" max="12021" width="3.75" style="95"/>
    <col min="12022" max="12022" width="6.75" style="95" customWidth="1"/>
    <col min="12023" max="12023" width="46.25" style="95" customWidth="1"/>
    <col min="12024" max="12024" width="9" style="95" customWidth="1"/>
    <col min="12025" max="12025" width="7.625" style="95" customWidth="1"/>
    <col min="12026" max="12026" width="12" style="95" customWidth="1"/>
    <col min="12027" max="12027" width="12.875" style="95" customWidth="1"/>
    <col min="12028" max="12028" width="11" style="95" customWidth="1"/>
    <col min="12029" max="12029" width="12.375" style="95" customWidth="1"/>
    <col min="12030" max="12030" width="15.125" style="95" customWidth="1"/>
    <col min="12031" max="12031" width="11.125" style="95" customWidth="1"/>
    <col min="12032" max="12274" width="0" style="95" hidden="1" customWidth="1"/>
    <col min="12275" max="12275" width="1" style="95" customWidth="1"/>
    <col min="12276" max="12276" width="10" style="95" bestFit="1" customWidth="1"/>
    <col min="12277" max="12277" width="3.75" style="95"/>
    <col min="12278" max="12278" width="6.75" style="95" customWidth="1"/>
    <col min="12279" max="12279" width="46.25" style="95" customWidth="1"/>
    <col min="12280" max="12280" width="9" style="95" customWidth="1"/>
    <col min="12281" max="12281" width="7.625" style="95" customWidth="1"/>
    <col min="12282" max="12282" width="12" style="95" customWidth="1"/>
    <col min="12283" max="12283" width="12.875" style="95" customWidth="1"/>
    <col min="12284" max="12284" width="11" style="95" customWidth="1"/>
    <col min="12285" max="12285" width="12.375" style="95" customWidth="1"/>
    <col min="12286" max="12286" width="15.125" style="95" customWidth="1"/>
    <col min="12287" max="12287" width="11.125" style="95" customWidth="1"/>
    <col min="12288" max="12530" width="0" style="95" hidden="1" customWidth="1"/>
    <col min="12531" max="12531" width="1" style="95" customWidth="1"/>
    <col min="12532" max="12532" width="10" style="95" bestFit="1" customWidth="1"/>
    <col min="12533" max="12533" width="3.75" style="95"/>
    <col min="12534" max="12534" width="6.75" style="95" customWidth="1"/>
    <col min="12535" max="12535" width="46.25" style="95" customWidth="1"/>
    <col min="12536" max="12536" width="9" style="95" customWidth="1"/>
    <col min="12537" max="12537" width="7.625" style="95" customWidth="1"/>
    <col min="12538" max="12538" width="12" style="95" customWidth="1"/>
    <col min="12539" max="12539" width="12.875" style="95" customWidth="1"/>
    <col min="12540" max="12540" width="11" style="95" customWidth="1"/>
    <col min="12541" max="12541" width="12.375" style="95" customWidth="1"/>
    <col min="12542" max="12542" width="15.125" style="95" customWidth="1"/>
    <col min="12543" max="12543" width="11.125" style="95" customWidth="1"/>
    <col min="12544" max="12786" width="0" style="95" hidden="1" customWidth="1"/>
    <col min="12787" max="12787" width="1" style="95" customWidth="1"/>
    <col min="12788" max="12788" width="10" style="95" bestFit="1" customWidth="1"/>
    <col min="12789" max="12789" width="3.75" style="95"/>
    <col min="12790" max="12790" width="6.75" style="95" customWidth="1"/>
    <col min="12791" max="12791" width="46.25" style="95" customWidth="1"/>
    <col min="12792" max="12792" width="9" style="95" customWidth="1"/>
    <col min="12793" max="12793" width="7.625" style="95" customWidth="1"/>
    <col min="12794" max="12794" width="12" style="95" customWidth="1"/>
    <col min="12795" max="12795" width="12.875" style="95" customWidth="1"/>
    <col min="12796" max="12796" width="11" style="95" customWidth="1"/>
    <col min="12797" max="12797" width="12.375" style="95" customWidth="1"/>
    <col min="12798" max="12798" width="15.125" style="95" customWidth="1"/>
    <col min="12799" max="12799" width="11.125" style="95" customWidth="1"/>
    <col min="12800" max="13042" width="0" style="95" hidden="1" customWidth="1"/>
    <col min="13043" max="13043" width="1" style="95" customWidth="1"/>
    <col min="13044" max="13044" width="10" style="95" bestFit="1" customWidth="1"/>
    <col min="13045" max="13045" width="3.75" style="95"/>
    <col min="13046" max="13046" width="6.75" style="95" customWidth="1"/>
    <col min="13047" max="13047" width="46.25" style="95" customWidth="1"/>
    <col min="13048" max="13048" width="9" style="95" customWidth="1"/>
    <col min="13049" max="13049" width="7.625" style="95" customWidth="1"/>
    <col min="13050" max="13050" width="12" style="95" customWidth="1"/>
    <col min="13051" max="13051" width="12.875" style="95" customWidth="1"/>
    <col min="13052" max="13052" width="11" style="95" customWidth="1"/>
    <col min="13053" max="13053" width="12.375" style="95" customWidth="1"/>
    <col min="13054" max="13054" width="15.125" style="95" customWidth="1"/>
    <col min="13055" max="13055" width="11.125" style="95" customWidth="1"/>
    <col min="13056" max="13298" width="0" style="95" hidden="1" customWidth="1"/>
    <col min="13299" max="13299" width="1" style="95" customWidth="1"/>
    <col min="13300" max="13300" width="10" style="95" bestFit="1" customWidth="1"/>
    <col min="13301" max="13301" width="3.75" style="95"/>
    <col min="13302" max="13302" width="6.75" style="95" customWidth="1"/>
    <col min="13303" max="13303" width="46.25" style="95" customWidth="1"/>
    <col min="13304" max="13304" width="9" style="95" customWidth="1"/>
    <col min="13305" max="13305" width="7.625" style="95" customWidth="1"/>
    <col min="13306" max="13306" width="12" style="95" customWidth="1"/>
    <col min="13307" max="13307" width="12.875" style="95" customWidth="1"/>
    <col min="13308" max="13308" width="11" style="95" customWidth="1"/>
    <col min="13309" max="13309" width="12.375" style="95" customWidth="1"/>
    <col min="13310" max="13310" width="15.125" style="95" customWidth="1"/>
    <col min="13311" max="13311" width="11.125" style="95" customWidth="1"/>
    <col min="13312" max="13554" width="0" style="95" hidden="1" customWidth="1"/>
    <col min="13555" max="13555" width="1" style="95" customWidth="1"/>
    <col min="13556" max="13556" width="10" style="95" bestFit="1" customWidth="1"/>
    <col min="13557" max="13557" width="3.75" style="95"/>
    <col min="13558" max="13558" width="6.75" style="95" customWidth="1"/>
    <col min="13559" max="13559" width="46.25" style="95" customWidth="1"/>
    <col min="13560" max="13560" width="9" style="95" customWidth="1"/>
    <col min="13561" max="13561" width="7.625" style="95" customWidth="1"/>
    <col min="13562" max="13562" width="12" style="95" customWidth="1"/>
    <col min="13563" max="13563" width="12.875" style="95" customWidth="1"/>
    <col min="13564" max="13564" width="11" style="95" customWidth="1"/>
    <col min="13565" max="13565" width="12.375" style="95" customWidth="1"/>
    <col min="13566" max="13566" width="15.125" style="95" customWidth="1"/>
    <col min="13567" max="13567" width="11.125" style="95" customWidth="1"/>
    <col min="13568" max="13810" width="0" style="95" hidden="1" customWidth="1"/>
    <col min="13811" max="13811" width="1" style="95" customWidth="1"/>
    <col min="13812" max="13812" width="10" style="95" bestFit="1" customWidth="1"/>
    <col min="13813" max="13813" width="3.75" style="95"/>
    <col min="13814" max="13814" width="6.75" style="95" customWidth="1"/>
    <col min="13815" max="13815" width="46.25" style="95" customWidth="1"/>
    <col min="13816" max="13816" width="9" style="95" customWidth="1"/>
    <col min="13817" max="13817" width="7.625" style="95" customWidth="1"/>
    <col min="13818" max="13818" width="12" style="95" customWidth="1"/>
    <col min="13819" max="13819" width="12.875" style="95" customWidth="1"/>
    <col min="13820" max="13820" width="11" style="95" customWidth="1"/>
    <col min="13821" max="13821" width="12.375" style="95" customWidth="1"/>
    <col min="13822" max="13822" width="15.125" style="95" customWidth="1"/>
    <col min="13823" max="13823" width="11.125" style="95" customWidth="1"/>
    <col min="13824" max="14066" width="0" style="95" hidden="1" customWidth="1"/>
    <col min="14067" max="14067" width="1" style="95" customWidth="1"/>
    <col min="14068" max="14068" width="10" style="95" bestFit="1" customWidth="1"/>
    <col min="14069" max="14069" width="3.75" style="95"/>
    <col min="14070" max="14070" width="6.75" style="95" customWidth="1"/>
    <col min="14071" max="14071" width="46.25" style="95" customWidth="1"/>
    <col min="14072" max="14072" width="9" style="95" customWidth="1"/>
    <col min="14073" max="14073" width="7.625" style="95" customWidth="1"/>
    <col min="14074" max="14074" width="12" style="95" customWidth="1"/>
    <col min="14075" max="14075" width="12.875" style="95" customWidth="1"/>
    <col min="14076" max="14076" width="11" style="95" customWidth="1"/>
    <col min="14077" max="14077" width="12.375" style="95" customWidth="1"/>
    <col min="14078" max="14078" width="15.125" style="95" customWidth="1"/>
    <col min="14079" max="14079" width="11.125" style="95" customWidth="1"/>
    <col min="14080" max="14322" width="0" style="95" hidden="1" customWidth="1"/>
    <col min="14323" max="14323" width="1" style="95" customWidth="1"/>
    <col min="14324" max="14324" width="10" style="95" bestFit="1" customWidth="1"/>
    <col min="14325" max="14325" width="3.75" style="95"/>
    <col min="14326" max="14326" width="6.75" style="95" customWidth="1"/>
    <col min="14327" max="14327" width="46.25" style="95" customWidth="1"/>
    <col min="14328" max="14328" width="9" style="95" customWidth="1"/>
    <col min="14329" max="14329" width="7.625" style="95" customWidth="1"/>
    <col min="14330" max="14330" width="12" style="95" customWidth="1"/>
    <col min="14331" max="14331" width="12.875" style="95" customWidth="1"/>
    <col min="14332" max="14332" width="11" style="95" customWidth="1"/>
    <col min="14333" max="14333" width="12.375" style="95" customWidth="1"/>
    <col min="14334" max="14334" width="15.125" style="95" customWidth="1"/>
    <col min="14335" max="14335" width="11.125" style="95" customWidth="1"/>
    <col min="14336" max="14578" width="0" style="95" hidden="1" customWidth="1"/>
    <col min="14579" max="14579" width="1" style="95" customWidth="1"/>
    <col min="14580" max="14580" width="10" style="95" bestFit="1" customWidth="1"/>
    <col min="14581" max="14581" width="3.75" style="95"/>
    <col min="14582" max="14582" width="6.75" style="95" customWidth="1"/>
    <col min="14583" max="14583" width="46.25" style="95" customWidth="1"/>
    <col min="14584" max="14584" width="9" style="95" customWidth="1"/>
    <col min="14585" max="14585" width="7.625" style="95" customWidth="1"/>
    <col min="14586" max="14586" width="12" style="95" customWidth="1"/>
    <col min="14587" max="14587" width="12.875" style="95" customWidth="1"/>
    <col min="14588" max="14588" width="11" style="95" customWidth="1"/>
    <col min="14589" max="14589" width="12.375" style="95" customWidth="1"/>
    <col min="14590" max="14590" width="15.125" style="95" customWidth="1"/>
    <col min="14591" max="14591" width="11.125" style="95" customWidth="1"/>
    <col min="14592" max="14834" width="0" style="95" hidden="1" customWidth="1"/>
    <col min="14835" max="14835" width="1" style="95" customWidth="1"/>
    <col min="14836" max="14836" width="10" style="95" bestFit="1" customWidth="1"/>
    <col min="14837" max="14837" width="3.75" style="95"/>
    <col min="14838" max="14838" width="6.75" style="95" customWidth="1"/>
    <col min="14839" max="14839" width="46.25" style="95" customWidth="1"/>
    <col min="14840" max="14840" width="9" style="95" customWidth="1"/>
    <col min="14841" max="14841" width="7.625" style="95" customWidth="1"/>
    <col min="14842" max="14842" width="12" style="95" customWidth="1"/>
    <col min="14843" max="14843" width="12.875" style="95" customWidth="1"/>
    <col min="14844" max="14844" width="11" style="95" customWidth="1"/>
    <col min="14845" max="14845" width="12.375" style="95" customWidth="1"/>
    <col min="14846" max="14846" width="15.125" style="95" customWidth="1"/>
    <col min="14847" max="14847" width="11.125" style="95" customWidth="1"/>
    <col min="14848" max="15090" width="0" style="95" hidden="1" customWidth="1"/>
    <col min="15091" max="15091" width="1" style="95" customWidth="1"/>
    <col min="15092" max="15092" width="10" style="95" bestFit="1" customWidth="1"/>
    <col min="15093" max="15093" width="3.75" style="95"/>
    <col min="15094" max="15094" width="6.75" style="95" customWidth="1"/>
    <col min="15095" max="15095" width="46.25" style="95" customWidth="1"/>
    <col min="15096" max="15096" width="9" style="95" customWidth="1"/>
    <col min="15097" max="15097" width="7.625" style="95" customWidth="1"/>
    <col min="15098" max="15098" width="12" style="95" customWidth="1"/>
    <col min="15099" max="15099" width="12.875" style="95" customWidth="1"/>
    <col min="15100" max="15100" width="11" style="95" customWidth="1"/>
    <col min="15101" max="15101" width="12.375" style="95" customWidth="1"/>
    <col min="15102" max="15102" width="15.125" style="95" customWidth="1"/>
    <col min="15103" max="15103" width="11.125" style="95" customWidth="1"/>
    <col min="15104" max="15346" width="0" style="95" hidden="1" customWidth="1"/>
    <col min="15347" max="15347" width="1" style="95" customWidth="1"/>
    <col min="15348" max="15348" width="10" style="95" bestFit="1" customWidth="1"/>
    <col min="15349" max="15349" width="3.75" style="95"/>
    <col min="15350" max="15350" width="6.75" style="95" customWidth="1"/>
    <col min="15351" max="15351" width="46.25" style="95" customWidth="1"/>
    <col min="15352" max="15352" width="9" style="95" customWidth="1"/>
    <col min="15353" max="15353" width="7.625" style="95" customWidth="1"/>
    <col min="15354" max="15354" width="12" style="95" customWidth="1"/>
    <col min="15355" max="15355" width="12.875" style="95" customWidth="1"/>
    <col min="15356" max="15356" width="11" style="95" customWidth="1"/>
    <col min="15357" max="15357" width="12.375" style="95" customWidth="1"/>
    <col min="15358" max="15358" width="15.125" style="95" customWidth="1"/>
    <col min="15359" max="15359" width="11.125" style="95" customWidth="1"/>
    <col min="15360" max="15602" width="0" style="95" hidden="1" customWidth="1"/>
    <col min="15603" max="15603" width="1" style="95" customWidth="1"/>
    <col min="15604" max="15604" width="10" style="95" bestFit="1" customWidth="1"/>
    <col min="15605" max="15605" width="3.75" style="95"/>
    <col min="15606" max="15606" width="6.75" style="95" customWidth="1"/>
    <col min="15607" max="15607" width="46.25" style="95" customWidth="1"/>
    <col min="15608" max="15608" width="9" style="95" customWidth="1"/>
    <col min="15609" max="15609" width="7.625" style="95" customWidth="1"/>
    <col min="15610" max="15610" width="12" style="95" customWidth="1"/>
    <col min="15611" max="15611" width="12.875" style="95" customWidth="1"/>
    <col min="15612" max="15612" width="11" style="95" customWidth="1"/>
    <col min="15613" max="15613" width="12.375" style="95" customWidth="1"/>
    <col min="15614" max="15614" width="15.125" style="95" customWidth="1"/>
    <col min="15615" max="15615" width="11.125" style="95" customWidth="1"/>
    <col min="15616" max="15858" width="0" style="95" hidden="1" customWidth="1"/>
    <col min="15859" max="15859" width="1" style="95" customWidth="1"/>
    <col min="15860" max="15860" width="10" style="95" bestFit="1" customWidth="1"/>
    <col min="15861" max="15861" width="3.75" style="95"/>
    <col min="15862" max="15862" width="6.75" style="95" customWidth="1"/>
    <col min="15863" max="15863" width="46.25" style="95" customWidth="1"/>
    <col min="15864" max="15864" width="9" style="95" customWidth="1"/>
    <col min="15865" max="15865" width="7.625" style="95" customWidth="1"/>
    <col min="15866" max="15866" width="12" style="95" customWidth="1"/>
    <col min="15867" max="15867" width="12.875" style="95" customWidth="1"/>
    <col min="15868" max="15868" width="11" style="95" customWidth="1"/>
    <col min="15869" max="15869" width="12.375" style="95" customWidth="1"/>
    <col min="15870" max="15870" width="15.125" style="95" customWidth="1"/>
    <col min="15871" max="15871" width="11.125" style="95" customWidth="1"/>
    <col min="15872" max="16114" width="0" style="95" hidden="1" customWidth="1"/>
    <col min="16115" max="16115" width="1" style="95" customWidth="1"/>
    <col min="16116" max="16116" width="10" style="95" bestFit="1" customWidth="1"/>
    <col min="16117" max="16117" width="3.75" style="95"/>
    <col min="16118" max="16118" width="6.75" style="95" customWidth="1"/>
    <col min="16119" max="16119" width="46.25" style="95" customWidth="1"/>
    <col min="16120" max="16120" width="9" style="95" customWidth="1"/>
    <col min="16121" max="16121" width="7.625" style="95" customWidth="1"/>
    <col min="16122" max="16122" width="12" style="95" customWidth="1"/>
    <col min="16123" max="16123" width="12.875" style="95" customWidth="1"/>
    <col min="16124" max="16124" width="11" style="95" customWidth="1"/>
    <col min="16125" max="16125" width="12.375" style="95" customWidth="1"/>
    <col min="16126" max="16126" width="15.125" style="95" customWidth="1"/>
    <col min="16127" max="16127" width="11.125" style="95" customWidth="1"/>
    <col min="16128" max="16370" width="0" style="95" hidden="1" customWidth="1"/>
    <col min="16371" max="16371" width="1" style="95" customWidth="1"/>
    <col min="16372" max="16372" width="10" style="95" bestFit="1" customWidth="1"/>
    <col min="16373" max="16384" width="3.75" style="95"/>
  </cols>
  <sheetData>
    <row r="1" spans="1:11" ht="24.6">
      <c r="A1" s="238" t="s">
        <v>19</v>
      </c>
      <c r="B1" s="238"/>
      <c r="C1" s="238"/>
      <c r="D1" s="238"/>
      <c r="E1" s="238"/>
      <c r="F1" s="238"/>
      <c r="G1" s="238"/>
      <c r="H1" s="238"/>
      <c r="I1" s="238"/>
      <c r="J1" s="238"/>
      <c r="K1" s="94"/>
    </row>
    <row r="2" spans="1:11" ht="24.6">
      <c r="A2" s="96" t="s">
        <v>204</v>
      </c>
      <c r="B2" s="191"/>
      <c r="C2" s="97"/>
      <c r="D2" s="97"/>
      <c r="E2" s="98"/>
      <c r="F2" s="99"/>
      <c r="G2" s="99"/>
      <c r="H2" s="99"/>
      <c r="I2" s="99"/>
      <c r="J2" s="99"/>
      <c r="K2" s="94"/>
    </row>
    <row r="3" spans="1:11" ht="24" customHeight="1">
      <c r="A3" s="96" t="s">
        <v>202</v>
      </c>
      <c r="B3" s="191"/>
      <c r="C3" s="97"/>
      <c r="D3" s="97"/>
      <c r="E3" s="98"/>
      <c r="F3" s="99"/>
      <c r="G3" s="99"/>
      <c r="H3" s="99"/>
      <c r="I3" s="99"/>
      <c r="J3" s="99"/>
    </row>
    <row r="4" spans="1:11" ht="24.6">
      <c r="A4" s="96" t="s">
        <v>203</v>
      </c>
      <c r="B4" s="191"/>
      <c r="C4" s="97"/>
      <c r="D4" s="97"/>
      <c r="E4" s="98"/>
      <c r="F4" s="98"/>
      <c r="G4" s="98"/>
      <c r="H4" s="98"/>
      <c r="I4" s="98"/>
      <c r="J4" s="99"/>
    </row>
    <row r="5" spans="1:11" ht="24.6">
      <c r="A5" s="96" t="s">
        <v>17</v>
      </c>
      <c r="B5" s="191"/>
      <c r="C5" s="97"/>
      <c r="D5" s="97"/>
      <c r="E5" s="98"/>
      <c r="F5" s="98"/>
      <c r="G5" s="98"/>
      <c r="H5" s="98"/>
      <c r="I5" s="98"/>
      <c r="J5" s="99"/>
    </row>
    <row r="6" spans="1:11" ht="25.2" thickBot="1">
      <c r="A6" s="96" t="s">
        <v>39</v>
      </c>
      <c r="B6" s="191"/>
      <c r="C6" s="97"/>
      <c r="D6" s="97"/>
      <c r="E6" s="98"/>
      <c r="F6" s="98"/>
      <c r="G6" s="98"/>
      <c r="H6" s="98"/>
      <c r="I6" s="98"/>
      <c r="J6" s="99"/>
      <c r="K6" s="94"/>
    </row>
    <row r="7" spans="1:11" ht="21.75" customHeight="1">
      <c r="A7" s="239" t="s">
        <v>0</v>
      </c>
      <c r="B7" s="241" t="s">
        <v>1</v>
      </c>
      <c r="C7" s="243" t="s">
        <v>2</v>
      </c>
      <c r="D7" s="245" t="s">
        <v>3</v>
      </c>
      <c r="E7" s="247" t="s">
        <v>7</v>
      </c>
      <c r="F7" s="248"/>
      <c r="G7" s="247" t="s">
        <v>8</v>
      </c>
      <c r="H7" s="248"/>
      <c r="I7" s="249" t="s">
        <v>9</v>
      </c>
      <c r="J7" s="245" t="s">
        <v>6</v>
      </c>
      <c r="K7" s="94"/>
    </row>
    <row r="8" spans="1:11">
      <c r="A8" s="240"/>
      <c r="B8" s="242"/>
      <c r="C8" s="244"/>
      <c r="D8" s="246"/>
      <c r="E8" s="101" t="s">
        <v>4</v>
      </c>
      <c r="F8" s="101" t="s">
        <v>5</v>
      </c>
      <c r="G8" s="101" t="s">
        <v>4</v>
      </c>
      <c r="H8" s="101" t="s">
        <v>5</v>
      </c>
      <c r="I8" s="250"/>
      <c r="J8" s="246"/>
      <c r="K8" s="94"/>
    </row>
    <row r="9" spans="1:11" s="126" customFormat="1" ht="22.8">
      <c r="A9" s="208" t="s">
        <v>42</v>
      </c>
      <c r="B9" s="209" t="s">
        <v>43</v>
      </c>
      <c r="C9" s="122"/>
      <c r="D9" s="122"/>
      <c r="E9" s="123"/>
      <c r="F9" s="123"/>
      <c r="G9" s="123"/>
      <c r="H9" s="124"/>
      <c r="I9" s="125"/>
      <c r="J9" s="187"/>
    </row>
    <row r="10" spans="1:11" s="126" customFormat="1" ht="22.8">
      <c r="A10" s="206" t="s">
        <v>44</v>
      </c>
      <c r="B10" s="207" t="s">
        <v>45</v>
      </c>
      <c r="C10" s="127"/>
      <c r="D10" s="127"/>
      <c r="E10" s="123"/>
      <c r="F10" s="123"/>
      <c r="G10" s="123"/>
      <c r="H10" s="124"/>
      <c r="I10" s="125"/>
      <c r="J10" s="188"/>
    </row>
    <row r="11" spans="1:11" s="126" customFormat="1" ht="34.5" customHeight="1">
      <c r="A11" s="128"/>
      <c r="B11" s="192" t="s">
        <v>46</v>
      </c>
      <c r="C11" s="127">
        <v>114</v>
      </c>
      <c r="D11" s="127" t="s">
        <v>47</v>
      </c>
      <c r="E11" s="123"/>
      <c r="F11" s="123"/>
      <c r="G11" s="123"/>
      <c r="H11" s="124"/>
      <c r="I11" s="125"/>
      <c r="J11" s="188"/>
    </row>
    <row r="12" spans="1:11" s="126" customFormat="1" ht="30" customHeight="1">
      <c r="A12" s="128"/>
      <c r="B12" s="192" t="s">
        <v>48</v>
      </c>
      <c r="C12" s="127">
        <v>91</v>
      </c>
      <c r="D12" s="127" t="s">
        <v>47</v>
      </c>
      <c r="E12" s="123"/>
      <c r="F12" s="123"/>
      <c r="G12" s="123"/>
      <c r="H12" s="124"/>
      <c r="I12" s="125"/>
      <c r="J12" s="188"/>
    </row>
    <row r="13" spans="1:11" s="126" customFormat="1" ht="30" customHeight="1">
      <c r="A13" s="128"/>
      <c r="B13" s="192" t="s">
        <v>49</v>
      </c>
      <c r="C13" s="127">
        <v>126</v>
      </c>
      <c r="D13" s="127" t="s">
        <v>47</v>
      </c>
      <c r="E13" s="123"/>
      <c r="F13" s="123"/>
      <c r="G13" s="123"/>
      <c r="H13" s="124"/>
      <c r="I13" s="125"/>
      <c r="J13" s="188"/>
    </row>
    <row r="14" spans="1:11" s="126" customFormat="1" ht="30" customHeight="1">
      <c r="A14" s="128"/>
      <c r="B14" s="192" t="s">
        <v>50</v>
      </c>
      <c r="C14" s="127">
        <v>101</v>
      </c>
      <c r="D14" s="127" t="s">
        <v>47</v>
      </c>
      <c r="E14" s="123"/>
      <c r="F14" s="123"/>
      <c r="G14" s="123"/>
      <c r="H14" s="124"/>
      <c r="I14" s="125"/>
      <c r="J14" s="188"/>
    </row>
    <row r="15" spans="1:11" s="126" customFormat="1" ht="40.5" customHeight="1">
      <c r="A15" s="128"/>
      <c r="B15" s="192" t="s">
        <v>51</v>
      </c>
      <c r="C15" s="129">
        <v>8</v>
      </c>
      <c r="D15" s="127" t="s">
        <v>47</v>
      </c>
      <c r="E15" s="123"/>
      <c r="F15" s="123"/>
      <c r="G15" s="123"/>
      <c r="H15" s="124"/>
      <c r="I15" s="125"/>
      <c r="J15" s="188"/>
    </row>
    <row r="16" spans="1:11" s="126" customFormat="1" ht="34.5" customHeight="1">
      <c r="A16" s="203">
        <v>2</v>
      </c>
      <c r="B16" s="204" t="s">
        <v>52</v>
      </c>
      <c r="C16" s="205"/>
      <c r="D16" s="205"/>
      <c r="E16" s="202"/>
      <c r="F16" s="131"/>
      <c r="G16" s="131"/>
      <c r="H16" s="132"/>
      <c r="I16" s="133"/>
      <c r="J16" s="188"/>
    </row>
    <row r="17" spans="1:10" s="126" customFormat="1" ht="48" customHeight="1">
      <c r="A17" s="130"/>
      <c r="B17" s="192" t="s">
        <v>53</v>
      </c>
      <c r="C17" s="211">
        <v>3</v>
      </c>
      <c r="D17" s="135" t="s">
        <v>54</v>
      </c>
      <c r="E17" s="123"/>
      <c r="F17" s="123"/>
      <c r="G17" s="123"/>
      <c r="H17" s="124"/>
      <c r="I17" s="125"/>
      <c r="J17" s="188"/>
    </row>
    <row r="18" spans="1:10" s="126" customFormat="1" ht="43.5" customHeight="1">
      <c r="A18" s="130"/>
      <c r="B18" s="192" t="s">
        <v>55</v>
      </c>
      <c r="C18" s="211">
        <v>1</v>
      </c>
      <c r="D18" s="135" t="s">
        <v>54</v>
      </c>
      <c r="E18" s="123"/>
      <c r="F18" s="123"/>
      <c r="G18" s="123"/>
      <c r="H18" s="124"/>
      <c r="I18" s="125"/>
      <c r="J18" s="188"/>
    </row>
    <row r="19" spans="1:10" s="126" customFormat="1" ht="30" customHeight="1">
      <c r="A19" s="210">
        <v>3</v>
      </c>
      <c r="B19" s="207" t="s">
        <v>56</v>
      </c>
      <c r="C19" s="136"/>
      <c r="D19" s="127"/>
      <c r="E19" s="123"/>
      <c r="F19" s="123"/>
      <c r="G19" s="123"/>
      <c r="H19" s="124"/>
      <c r="I19" s="125"/>
      <c r="J19" s="188"/>
    </row>
    <row r="20" spans="1:10" s="126" customFormat="1" ht="30" customHeight="1">
      <c r="A20" s="128"/>
      <c r="B20" s="192" t="s">
        <v>57</v>
      </c>
      <c r="C20" s="136">
        <v>1</v>
      </c>
      <c r="D20" s="127" t="s">
        <v>58</v>
      </c>
      <c r="E20" s="123"/>
      <c r="F20" s="123"/>
      <c r="G20" s="123"/>
      <c r="H20" s="124"/>
      <c r="I20" s="125"/>
      <c r="J20" s="188"/>
    </row>
    <row r="21" spans="1:10" s="126" customFormat="1" ht="30" customHeight="1">
      <c r="A21" s="128"/>
      <c r="B21" s="192" t="s">
        <v>59</v>
      </c>
      <c r="C21" s="136">
        <v>1</v>
      </c>
      <c r="D21" s="127" t="s">
        <v>58</v>
      </c>
      <c r="E21" s="123"/>
      <c r="F21" s="123"/>
      <c r="G21" s="123"/>
      <c r="H21" s="124"/>
      <c r="I21" s="125"/>
      <c r="J21" s="188"/>
    </row>
    <row r="22" spans="1:10" s="126" customFormat="1" ht="30" customHeight="1">
      <c r="A22" s="128"/>
      <c r="B22" s="192" t="s">
        <v>60</v>
      </c>
      <c r="C22" s="136">
        <v>1</v>
      </c>
      <c r="D22" s="127" t="s">
        <v>58</v>
      </c>
      <c r="E22" s="123"/>
      <c r="F22" s="123"/>
      <c r="G22" s="123"/>
      <c r="H22" s="124"/>
      <c r="I22" s="125"/>
      <c r="J22" s="188"/>
    </row>
    <row r="23" spans="1:10" s="126" customFormat="1" ht="30" customHeight="1">
      <c r="A23" s="128"/>
      <c r="B23" s="192" t="s">
        <v>61</v>
      </c>
      <c r="C23" s="136">
        <v>1</v>
      </c>
      <c r="D23" s="127" t="s">
        <v>58</v>
      </c>
      <c r="E23" s="123"/>
      <c r="F23" s="123"/>
      <c r="G23" s="123"/>
      <c r="H23" s="124"/>
      <c r="I23" s="125"/>
      <c r="J23" s="188"/>
    </row>
    <row r="24" spans="1:10" s="126" customFormat="1" ht="30" customHeight="1">
      <c r="A24" s="128"/>
      <c r="B24" s="192" t="s">
        <v>62</v>
      </c>
      <c r="C24" s="136">
        <v>1</v>
      </c>
      <c r="D24" s="127" t="s">
        <v>58</v>
      </c>
      <c r="E24" s="123"/>
      <c r="F24" s="123"/>
      <c r="G24" s="123"/>
      <c r="H24" s="124"/>
      <c r="I24" s="125"/>
      <c r="J24" s="188"/>
    </row>
    <row r="25" spans="1:10" s="126" customFormat="1" ht="30" customHeight="1">
      <c r="A25" s="128"/>
      <c r="B25" s="192" t="s">
        <v>63</v>
      </c>
      <c r="C25" s="136">
        <v>1</v>
      </c>
      <c r="D25" s="127" t="s">
        <v>58</v>
      </c>
      <c r="E25" s="123"/>
      <c r="F25" s="123"/>
      <c r="G25" s="123"/>
      <c r="H25" s="124"/>
      <c r="I25" s="125"/>
      <c r="J25" s="188"/>
    </row>
    <row r="26" spans="1:10" s="126" customFormat="1" ht="30" customHeight="1">
      <c r="A26" s="128"/>
      <c r="B26" s="192" t="s">
        <v>64</v>
      </c>
      <c r="C26" s="136">
        <v>1</v>
      </c>
      <c r="D26" s="127" t="s">
        <v>58</v>
      </c>
      <c r="E26" s="123"/>
      <c r="F26" s="123"/>
      <c r="G26" s="123"/>
      <c r="H26" s="124"/>
      <c r="I26" s="125"/>
      <c r="J26" s="188"/>
    </row>
    <row r="27" spans="1:10" s="126" customFormat="1" ht="30" customHeight="1">
      <c r="A27" s="128"/>
      <c r="B27" s="192" t="s">
        <v>65</v>
      </c>
      <c r="C27" s="136">
        <v>1</v>
      </c>
      <c r="D27" s="127" t="s">
        <v>58</v>
      </c>
      <c r="E27" s="123"/>
      <c r="F27" s="123"/>
      <c r="G27" s="123"/>
      <c r="H27" s="124"/>
      <c r="I27" s="125"/>
      <c r="J27" s="188"/>
    </row>
    <row r="28" spans="1:10" s="140" customFormat="1" ht="32.1" customHeight="1">
      <c r="A28" s="213" t="s">
        <v>66</v>
      </c>
      <c r="B28" s="212" t="s">
        <v>67</v>
      </c>
      <c r="C28" s="137"/>
      <c r="D28" s="137"/>
      <c r="E28" s="138"/>
      <c r="F28" s="138"/>
      <c r="G28" s="138"/>
      <c r="H28" s="138"/>
      <c r="I28" s="139"/>
      <c r="J28" s="188"/>
    </row>
    <row r="29" spans="1:10" s="140" customFormat="1" ht="32.1" customHeight="1">
      <c r="A29" s="214">
        <v>1</v>
      </c>
      <c r="B29" s="215" t="s">
        <v>68</v>
      </c>
      <c r="C29" s="142"/>
      <c r="D29" s="143"/>
      <c r="E29" s="139"/>
      <c r="F29" s="139"/>
      <c r="G29" s="139"/>
      <c r="H29" s="144"/>
      <c r="I29" s="145"/>
      <c r="J29" s="188"/>
    </row>
    <row r="30" spans="1:10" s="140" customFormat="1" ht="32.1" customHeight="1">
      <c r="A30" s="214">
        <v>1.1000000000000001</v>
      </c>
      <c r="B30" s="216" t="s">
        <v>69</v>
      </c>
      <c r="C30" s="142"/>
      <c r="D30" s="143"/>
      <c r="E30" s="139"/>
      <c r="F30" s="139"/>
      <c r="G30" s="139"/>
      <c r="H30" s="144"/>
      <c r="I30" s="145"/>
      <c r="J30" s="188"/>
    </row>
    <row r="31" spans="1:10" s="140" customFormat="1" ht="32.1" customHeight="1">
      <c r="A31" s="141"/>
      <c r="B31" s="193" t="s">
        <v>70</v>
      </c>
      <c r="C31" s="146">
        <v>1</v>
      </c>
      <c r="D31" s="147" t="s">
        <v>54</v>
      </c>
      <c r="E31" s="123"/>
      <c r="F31" s="123"/>
      <c r="G31" s="123"/>
      <c r="H31" s="124"/>
      <c r="I31" s="125"/>
      <c r="J31" s="188"/>
    </row>
    <row r="32" spans="1:10" s="140" customFormat="1" ht="32.1" customHeight="1">
      <c r="A32" s="141"/>
      <c r="B32" s="193" t="s">
        <v>71</v>
      </c>
      <c r="C32" s="146">
        <v>1</v>
      </c>
      <c r="D32" s="147" t="s">
        <v>54</v>
      </c>
      <c r="E32" s="123"/>
      <c r="F32" s="123"/>
      <c r="G32" s="123"/>
      <c r="H32" s="124"/>
      <c r="I32" s="125"/>
      <c r="J32" s="188"/>
    </row>
    <row r="33" spans="1:10" s="140" customFormat="1" ht="32.1" customHeight="1">
      <c r="A33" s="141"/>
      <c r="B33" s="193" t="s">
        <v>72</v>
      </c>
      <c r="C33" s="146">
        <v>2</v>
      </c>
      <c r="D33" s="147" t="s">
        <v>54</v>
      </c>
      <c r="E33" s="123"/>
      <c r="F33" s="123"/>
      <c r="G33" s="123"/>
      <c r="H33" s="124"/>
      <c r="I33" s="125"/>
      <c r="J33" s="188"/>
    </row>
    <row r="34" spans="1:10" s="140" customFormat="1" ht="23.4" customHeight="1">
      <c r="A34" s="148"/>
      <c r="B34" s="193"/>
      <c r="C34" s="146"/>
      <c r="D34" s="147"/>
      <c r="E34" s="123"/>
      <c r="F34" s="149"/>
      <c r="G34" s="123"/>
      <c r="H34" s="150"/>
      <c r="I34" s="151"/>
      <c r="J34" s="188"/>
    </row>
    <row r="35" spans="1:10" s="140" customFormat="1" ht="32.1" customHeight="1">
      <c r="A35" s="148">
        <v>1.2</v>
      </c>
      <c r="B35" s="193" t="s">
        <v>73</v>
      </c>
      <c r="C35" s="146">
        <v>1</v>
      </c>
      <c r="D35" s="147" t="s">
        <v>54</v>
      </c>
      <c r="E35" s="123"/>
      <c r="F35" s="123"/>
      <c r="G35" s="123"/>
      <c r="H35" s="124"/>
      <c r="I35" s="125"/>
      <c r="J35" s="188"/>
    </row>
    <row r="36" spans="1:10" s="140" customFormat="1" ht="32.1" customHeight="1">
      <c r="A36" s="148"/>
      <c r="B36" s="193" t="s">
        <v>74</v>
      </c>
      <c r="C36" s="146"/>
      <c r="D36" s="147"/>
      <c r="E36" s="123"/>
      <c r="F36" s="123"/>
      <c r="G36" s="123"/>
      <c r="H36" s="124"/>
      <c r="I36" s="125"/>
      <c r="J36" s="188"/>
    </row>
    <row r="37" spans="1:10" s="140" customFormat="1" ht="32.1" customHeight="1">
      <c r="A37" s="148"/>
      <c r="B37" s="193" t="s">
        <v>75</v>
      </c>
      <c r="C37" s="146"/>
      <c r="D37" s="147"/>
      <c r="E37" s="123"/>
      <c r="F37" s="123"/>
      <c r="G37" s="123"/>
      <c r="H37" s="124"/>
      <c r="I37" s="125"/>
      <c r="J37" s="188"/>
    </row>
    <row r="38" spans="1:10" s="140" customFormat="1" ht="29.4" customHeight="1">
      <c r="A38" s="148"/>
      <c r="B38" s="193" t="s">
        <v>76</v>
      </c>
      <c r="C38" s="146">
        <v>3</v>
      </c>
      <c r="D38" s="147" t="s">
        <v>54</v>
      </c>
      <c r="E38" s="123"/>
      <c r="F38" s="123"/>
      <c r="G38" s="123"/>
      <c r="H38" s="124"/>
      <c r="I38" s="125"/>
      <c r="J38" s="188"/>
    </row>
    <row r="39" spans="1:10" s="140" customFormat="1" ht="32.1" customHeight="1">
      <c r="A39" s="148"/>
      <c r="B39" s="193" t="s">
        <v>77</v>
      </c>
      <c r="C39" s="146">
        <v>1</v>
      </c>
      <c r="D39" s="147" t="s">
        <v>54</v>
      </c>
      <c r="E39" s="123"/>
      <c r="F39" s="123"/>
      <c r="G39" s="123"/>
      <c r="H39" s="124"/>
      <c r="I39" s="125"/>
      <c r="J39" s="188"/>
    </row>
    <row r="40" spans="1:10" s="140" customFormat="1" ht="23.4" customHeight="1">
      <c r="A40" s="148"/>
      <c r="B40" s="193"/>
      <c r="C40" s="146"/>
      <c r="D40" s="147"/>
      <c r="E40" s="123"/>
      <c r="F40" s="123"/>
      <c r="G40" s="123"/>
      <c r="H40" s="124"/>
      <c r="I40" s="125"/>
      <c r="J40" s="188"/>
    </row>
    <row r="41" spans="1:10" s="140" customFormat="1" ht="32.1" customHeight="1">
      <c r="A41" s="148">
        <v>1.3</v>
      </c>
      <c r="B41" s="193" t="s">
        <v>78</v>
      </c>
      <c r="C41" s="146">
        <v>1</v>
      </c>
      <c r="D41" s="147" t="s">
        <v>54</v>
      </c>
      <c r="E41" s="123"/>
      <c r="F41" s="123"/>
      <c r="G41" s="123"/>
      <c r="H41" s="124"/>
      <c r="I41" s="125"/>
      <c r="J41" s="188"/>
    </row>
    <row r="42" spans="1:10" s="140" customFormat="1" ht="32.1" customHeight="1">
      <c r="A42" s="148"/>
      <c r="B42" s="193" t="s">
        <v>79</v>
      </c>
      <c r="C42" s="146"/>
      <c r="D42" s="147"/>
      <c r="E42" s="123"/>
      <c r="F42" s="123"/>
      <c r="G42" s="123"/>
      <c r="H42" s="124"/>
      <c r="I42" s="125"/>
      <c r="J42" s="188"/>
    </row>
    <row r="43" spans="1:10" s="140" customFormat="1" ht="32.1" customHeight="1">
      <c r="A43" s="148"/>
      <c r="B43" s="193" t="s">
        <v>75</v>
      </c>
      <c r="C43" s="146"/>
      <c r="D43" s="147"/>
      <c r="E43" s="123"/>
      <c r="F43" s="123"/>
      <c r="G43" s="123"/>
      <c r="H43" s="124"/>
      <c r="I43" s="125"/>
      <c r="J43" s="188"/>
    </row>
    <row r="44" spans="1:10" s="140" customFormat="1" ht="30.6" customHeight="1">
      <c r="A44" s="148"/>
      <c r="B44" s="193" t="s">
        <v>80</v>
      </c>
      <c r="C44" s="146">
        <v>2</v>
      </c>
      <c r="D44" s="147" t="s">
        <v>54</v>
      </c>
      <c r="E44" s="123"/>
      <c r="F44" s="123"/>
      <c r="G44" s="123"/>
      <c r="H44" s="124"/>
      <c r="I44" s="125"/>
      <c r="J44" s="188"/>
    </row>
    <row r="45" spans="1:10" s="140" customFormat="1" ht="29.4" customHeight="1">
      <c r="A45" s="148"/>
      <c r="B45" s="193" t="s">
        <v>81</v>
      </c>
      <c r="C45" s="146">
        <v>1</v>
      </c>
      <c r="D45" s="147" t="s">
        <v>54</v>
      </c>
      <c r="E45" s="123"/>
      <c r="F45" s="123"/>
      <c r="G45" s="123"/>
      <c r="H45" s="124"/>
      <c r="I45" s="125"/>
      <c r="J45" s="188"/>
    </row>
    <row r="46" spans="1:10" s="140" customFormat="1" ht="24" customHeight="1">
      <c r="A46" s="148"/>
      <c r="B46" s="193"/>
      <c r="C46" s="146"/>
      <c r="D46" s="147"/>
      <c r="E46" s="123"/>
      <c r="F46" s="123"/>
      <c r="G46" s="123"/>
      <c r="H46" s="124"/>
      <c r="I46" s="125"/>
      <c r="J46" s="188"/>
    </row>
    <row r="47" spans="1:10" s="140" customFormat="1" ht="32.1" customHeight="1">
      <c r="A47" s="148">
        <v>1.4</v>
      </c>
      <c r="B47" s="193" t="s">
        <v>82</v>
      </c>
      <c r="C47" s="146">
        <v>1</v>
      </c>
      <c r="D47" s="147" t="s">
        <v>54</v>
      </c>
      <c r="E47" s="123"/>
      <c r="F47" s="123"/>
      <c r="G47" s="123"/>
      <c r="H47" s="124"/>
      <c r="I47" s="125"/>
      <c r="J47" s="188"/>
    </row>
    <row r="48" spans="1:10" s="140" customFormat="1" ht="32.1" customHeight="1">
      <c r="A48" s="148"/>
      <c r="B48" s="220" t="s">
        <v>83</v>
      </c>
      <c r="C48" s="146"/>
      <c r="D48" s="147"/>
      <c r="E48" s="123"/>
      <c r="F48" s="123"/>
      <c r="G48" s="123"/>
      <c r="H48" s="124"/>
      <c r="I48" s="125"/>
      <c r="J48" s="188"/>
    </row>
    <row r="49" spans="1:10" s="140" customFormat="1" ht="32.1" customHeight="1">
      <c r="A49" s="148"/>
      <c r="B49" s="193" t="s">
        <v>75</v>
      </c>
      <c r="C49" s="146"/>
      <c r="D49" s="147"/>
      <c r="E49" s="123"/>
      <c r="F49" s="123"/>
      <c r="G49" s="123"/>
      <c r="H49" s="124"/>
      <c r="I49" s="125"/>
      <c r="J49" s="188"/>
    </row>
    <row r="50" spans="1:10" s="140" customFormat="1" ht="45.45" customHeight="1">
      <c r="A50" s="148"/>
      <c r="B50" s="221" t="s">
        <v>84</v>
      </c>
      <c r="C50" s="222">
        <v>1</v>
      </c>
      <c r="D50" s="147" t="s">
        <v>54</v>
      </c>
      <c r="E50" s="123"/>
      <c r="F50" s="123"/>
      <c r="G50" s="123"/>
      <c r="H50" s="124"/>
      <c r="I50" s="125"/>
      <c r="J50" s="188"/>
    </row>
    <row r="51" spans="1:10" s="140" customFormat="1" ht="29.4" customHeight="1">
      <c r="A51" s="148"/>
      <c r="B51" s="193" t="s">
        <v>85</v>
      </c>
      <c r="C51" s="146">
        <v>1</v>
      </c>
      <c r="D51" s="147" t="s">
        <v>54</v>
      </c>
      <c r="E51" s="123"/>
      <c r="F51" s="123"/>
      <c r="G51" s="123"/>
      <c r="H51" s="124"/>
      <c r="I51" s="125"/>
      <c r="J51" s="188"/>
    </row>
    <row r="52" spans="1:10" s="140" customFormat="1" ht="32.1" customHeight="1">
      <c r="A52" s="152"/>
      <c r="B52" s="193" t="s">
        <v>86</v>
      </c>
      <c r="C52" s="146">
        <v>1</v>
      </c>
      <c r="D52" s="147" t="s">
        <v>58</v>
      </c>
      <c r="E52" s="123"/>
      <c r="F52" s="123"/>
      <c r="G52" s="123"/>
      <c r="H52" s="124"/>
      <c r="I52" s="125"/>
      <c r="J52" s="188"/>
    </row>
    <row r="53" spans="1:10" s="140" customFormat="1" ht="32.1" customHeight="1">
      <c r="A53" s="153"/>
      <c r="B53" s="194" t="s">
        <v>87</v>
      </c>
      <c r="C53" s="146"/>
      <c r="D53" s="147"/>
      <c r="E53" s="123"/>
      <c r="F53" s="155"/>
      <c r="G53" s="155"/>
      <c r="H53" s="156"/>
      <c r="I53" s="157"/>
      <c r="J53" s="188"/>
    </row>
    <row r="54" spans="1:10" s="140" customFormat="1" ht="32.1" customHeight="1">
      <c r="A54" s="148"/>
      <c r="B54" s="218" t="s">
        <v>88</v>
      </c>
      <c r="C54" s="146"/>
      <c r="D54" s="147"/>
      <c r="E54" s="154"/>
      <c r="F54" s="155"/>
      <c r="G54" s="155"/>
      <c r="H54" s="156"/>
      <c r="I54" s="157"/>
      <c r="J54" s="188"/>
    </row>
    <row r="55" spans="1:10" s="140" customFormat="1" ht="31.2" customHeight="1">
      <c r="A55" s="217">
        <v>2</v>
      </c>
      <c r="B55" s="219" t="s">
        <v>89</v>
      </c>
      <c r="C55" s="158"/>
      <c r="D55" s="147"/>
      <c r="E55" s="158"/>
      <c r="F55" s="147"/>
      <c r="G55" s="158"/>
      <c r="H55" s="147"/>
      <c r="I55" s="158"/>
      <c r="J55" s="188"/>
    </row>
    <row r="56" spans="1:10" s="140" customFormat="1" ht="32.1" customHeight="1">
      <c r="A56" s="152"/>
      <c r="B56" s="195" t="s">
        <v>90</v>
      </c>
      <c r="C56" s="158"/>
      <c r="D56" s="147"/>
      <c r="E56" s="151"/>
      <c r="F56" s="151"/>
      <c r="G56" s="151"/>
      <c r="H56" s="150"/>
      <c r="I56" s="150"/>
      <c r="J56" s="188"/>
    </row>
    <row r="57" spans="1:10" s="140" customFormat="1" ht="32.1" customHeight="1">
      <c r="A57" s="152"/>
      <c r="B57" s="195" t="s">
        <v>91</v>
      </c>
      <c r="C57" s="159">
        <v>3850</v>
      </c>
      <c r="D57" s="147" t="s">
        <v>92</v>
      </c>
      <c r="E57" s="123"/>
      <c r="F57" s="149"/>
      <c r="G57" s="123"/>
      <c r="H57" s="150"/>
      <c r="I57" s="151"/>
      <c r="J57" s="188"/>
    </row>
    <row r="58" spans="1:10" s="140" customFormat="1" ht="32.1" customHeight="1">
      <c r="A58" s="152"/>
      <c r="B58" s="195" t="s">
        <v>93</v>
      </c>
      <c r="C58" s="159">
        <v>2440</v>
      </c>
      <c r="D58" s="147" t="s">
        <v>92</v>
      </c>
      <c r="E58" s="123"/>
      <c r="F58" s="149"/>
      <c r="G58" s="123"/>
      <c r="H58" s="150"/>
      <c r="I58" s="151"/>
      <c r="J58" s="188"/>
    </row>
    <row r="59" spans="1:10" s="140" customFormat="1" ht="32.1" customHeight="1">
      <c r="A59" s="152"/>
      <c r="B59" s="195" t="s">
        <v>94</v>
      </c>
      <c r="C59" s="159">
        <v>270</v>
      </c>
      <c r="D59" s="147" t="s">
        <v>92</v>
      </c>
      <c r="E59" s="123"/>
      <c r="F59" s="149"/>
      <c r="G59" s="123"/>
      <c r="H59" s="150"/>
      <c r="I59" s="151"/>
      <c r="J59" s="188"/>
    </row>
    <row r="60" spans="1:10" s="140" customFormat="1" ht="32.1" customHeight="1">
      <c r="A60" s="160"/>
      <c r="B60" s="195" t="s">
        <v>95</v>
      </c>
      <c r="C60" s="158">
        <v>1</v>
      </c>
      <c r="D60" s="147" t="s">
        <v>58</v>
      </c>
      <c r="E60" s="123"/>
      <c r="F60" s="149"/>
      <c r="G60" s="123"/>
      <c r="H60" s="150"/>
      <c r="I60" s="151"/>
      <c r="J60" s="188"/>
    </row>
    <row r="61" spans="1:10" s="140" customFormat="1" ht="32.1" customHeight="1">
      <c r="A61" s="160"/>
      <c r="B61" s="195" t="s">
        <v>96</v>
      </c>
      <c r="C61" s="158">
        <v>1</v>
      </c>
      <c r="D61" s="147" t="s">
        <v>58</v>
      </c>
      <c r="E61" s="123"/>
      <c r="F61" s="149"/>
      <c r="G61" s="123"/>
      <c r="H61" s="150"/>
      <c r="I61" s="151"/>
      <c r="J61" s="188"/>
    </row>
    <row r="62" spans="1:10" s="140" customFormat="1" ht="32.1" customHeight="1">
      <c r="A62" s="152"/>
      <c r="B62" s="223" t="s">
        <v>97</v>
      </c>
      <c r="C62" s="158"/>
      <c r="D62" s="147"/>
      <c r="E62" s="123"/>
      <c r="F62" s="149"/>
      <c r="G62" s="123"/>
      <c r="H62" s="150"/>
      <c r="I62" s="151"/>
      <c r="J62" s="188"/>
    </row>
    <row r="63" spans="1:10" s="140" customFormat="1" ht="32.1" customHeight="1">
      <c r="A63" s="152"/>
      <c r="B63" s="195" t="s">
        <v>98</v>
      </c>
      <c r="C63" s="159">
        <v>6560</v>
      </c>
      <c r="D63" s="147" t="s">
        <v>92</v>
      </c>
      <c r="E63" s="123"/>
      <c r="F63" s="149"/>
      <c r="G63" s="123"/>
      <c r="H63" s="150"/>
      <c r="I63" s="151"/>
      <c r="J63" s="188"/>
    </row>
    <row r="64" spans="1:10" s="140" customFormat="1" ht="32.1" customHeight="1">
      <c r="A64" s="152"/>
      <c r="B64" s="195" t="s">
        <v>99</v>
      </c>
      <c r="C64" s="158">
        <v>1</v>
      </c>
      <c r="D64" s="147" t="s">
        <v>58</v>
      </c>
      <c r="E64" s="123"/>
      <c r="F64" s="149"/>
      <c r="G64" s="123"/>
      <c r="H64" s="150"/>
      <c r="I64" s="151"/>
      <c r="J64" s="188"/>
    </row>
    <row r="65" spans="1:10" s="140" customFormat="1" ht="32.1" customHeight="1">
      <c r="A65" s="160"/>
      <c r="B65" s="195" t="s">
        <v>100</v>
      </c>
      <c r="C65" s="158"/>
      <c r="D65" s="147"/>
      <c r="E65" s="123"/>
      <c r="F65" s="149"/>
      <c r="G65" s="123"/>
      <c r="H65" s="150"/>
      <c r="I65" s="150"/>
      <c r="J65" s="188"/>
    </row>
    <row r="66" spans="1:10" s="140" customFormat="1" ht="32.1" customHeight="1">
      <c r="A66" s="160"/>
      <c r="B66" s="195" t="s">
        <v>101</v>
      </c>
      <c r="C66" s="158">
        <v>6</v>
      </c>
      <c r="D66" s="147" t="s">
        <v>54</v>
      </c>
      <c r="E66" s="123"/>
      <c r="F66" s="149"/>
      <c r="G66" s="123"/>
      <c r="H66" s="150"/>
      <c r="I66" s="151"/>
      <c r="J66" s="188"/>
    </row>
    <row r="67" spans="1:10" s="140" customFormat="1" ht="32.1" customHeight="1">
      <c r="A67" s="160"/>
      <c r="B67" s="195" t="s">
        <v>102</v>
      </c>
      <c r="C67" s="158">
        <v>18</v>
      </c>
      <c r="D67" s="147" t="s">
        <v>54</v>
      </c>
      <c r="E67" s="123"/>
      <c r="F67" s="149"/>
      <c r="G67" s="123"/>
      <c r="H67" s="150"/>
      <c r="I67" s="151"/>
      <c r="J67" s="188"/>
    </row>
    <row r="68" spans="1:10" s="126" customFormat="1" ht="32.1" customHeight="1">
      <c r="A68" s="161"/>
      <c r="B68" s="196" t="s">
        <v>103</v>
      </c>
      <c r="C68" s="162"/>
      <c r="D68" s="163"/>
      <c r="E68" s="123"/>
      <c r="F68" s="123"/>
      <c r="G68" s="123"/>
      <c r="H68" s="124"/>
      <c r="I68" s="125"/>
      <c r="J68" s="188"/>
    </row>
    <row r="69" spans="1:10" s="126" customFormat="1" ht="32.1" customHeight="1">
      <c r="A69" s="164"/>
      <c r="B69" s="196" t="s">
        <v>104</v>
      </c>
      <c r="C69" s="162">
        <v>1</v>
      </c>
      <c r="D69" s="163" t="s">
        <v>54</v>
      </c>
      <c r="E69" s="123"/>
      <c r="F69" s="123"/>
      <c r="G69" s="123"/>
      <c r="H69" s="124"/>
      <c r="I69" s="125"/>
      <c r="J69" s="188"/>
    </row>
    <row r="70" spans="1:10" s="126" customFormat="1" ht="32.1" customHeight="1">
      <c r="A70" s="164"/>
      <c r="B70" s="196" t="s">
        <v>105</v>
      </c>
      <c r="C70" s="162">
        <v>3</v>
      </c>
      <c r="D70" s="163" t="s">
        <v>54</v>
      </c>
      <c r="E70" s="123"/>
      <c r="F70" s="123"/>
      <c r="G70" s="123"/>
      <c r="H70" s="124"/>
      <c r="I70" s="125"/>
      <c r="J70" s="188"/>
    </row>
    <row r="71" spans="1:10" s="126" customFormat="1" ht="32.1" customHeight="1">
      <c r="A71" s="164"/>
      <c r="B71" s="196" t="s">
        <v>106</v>
      </c>
      <c r="C71" s="162">
        <v>6</v>
      </c>
      <c r="D71" s="163" t="s">
        <v>54</v>
      </c>
      <c r="E71" s="123"/>
      <c r="F71" s="123"/>
      <c r="G71" s="123"/>
      <c r="H71" s="124"/>
      <c r="I71" s="125"/>
      <c r="J71" s="188"/>
    </row>
    <row r="72" spans="1:10" s="126" customFormat="1" ht="32.1" customHeight="1">
      <c r="A72" s="164"/>
      <c r="B72" s="196" t="s">
        <v>107</v>
      </c>
      <c r="C72" s="162">
        <v>5</v>
      </c>
      <c r="D72" s="163" t="s">
        <v>54</v>
      </c>
      <c r="E72" s="123"/>
      <c r="F72" s="123"/>
      <c r="G72" s="123"/>
      <c r="H72" s="124"/>
      <c r="I72" s="125"/>
      <c r="J72" s="188"/>
    </row>
    <row r="73" spans="1:10" s="126" customFormat="1" ht="32.1" customHeight="1">
      <c r="A73" s="161"/>
      <c r="B73" s="196" t="s">
        <v>108</v>
      </c>
      <c r="C73" s="162"/>
      <c r="D73" s="163"/>
      <c r="E73" s="123"/>
      <c r="F73" s="123"/>
      <c r="G73" s="123"/>
      <c r="H73" s="124"/>
      <c r="I73" s="125"/>
      <c r="J73" s="188"/>
    </row>
    <row r="74" spans="1:10" s="126" customFormat="1" ht="32.1" customHeight="1">
      <c r="A74" s="164"/>
      <c r="B74" s="196" t="s">
        <v>106</v>
      </c>
      <c r="C74" s="162">
        <v>1</v>
      </c>
      <c r="D74" s="163" t="s">
        <v>54</v>
      </c>
      <c r="E74" s="123"/>
      <c r="F74" s="123"/>
      <c r="G74" s="123"/>
      <c r="H74" s="124"/>
      <c r="I74" s="125"/>
      <c r="J74" s="188"/>
    </row>
    <row r="75" spans="1:10" s="126" customFormat="1" ht="32.1" customHeight="1">
      <c r="A75" s="164"/>
      <c r="B75" s="196" t="s">
        <v>109</v>
      </c>
      <c r="C75" s="162">
        <v>2</v>
      </c>
      <c r="D75" s="163" t="s">
        <v>54</v>
      </c>
      <c r="E75" s="123"/>
      <c r="F75" s="123"/>
      <c r="G75" s="123"/>
      <c r="H75" s="124"/>
      <c r="I75" s="125"/>
      <c r="J75" s="188"/>
    </row>
    <row r="76" spans="1:10" s="126" customFormat="1" ht="32.1" customHeight="1">
      <c r="A76" s="164"/>
      <c r="B76" s="196" t="s">
        <v>110</v>
      </c>
      <c r="C76" s="162">
        <v>1</v>
      </c>
      <c r="D76" s="163" t="s">
        <v>54</v>
      </c>
      <c r="E76" s="123"/>
      <c r="F76" s="123"/>
      <c r="G76" s="123"/>
      <c r="H76" s="124"/>
      <c r="I76" s="125"/>
      <c r="J76" s="188"/>
    </row>
    <row r="77" spans="1:10" s="126" customFormat="1" ht="32.1" customHeight="1">
      <c r="A77" s="161"/>
      <c r="B77" s="196" t="s">
        <v>111</v>
      </c>
      <c r="C77" s="162"/>
      <c r="D77" s="163"/>
      <c r="E77" s="123"/>
      <c r="F77" s="123"/>
      <c r="G77" s="123"/>
      <c r="H77" s="124"/>
      <c r="I77" s="125"/>
      <c r="J77" s="188"/>
    </row>
    <row r="78" spans="1:10" s="126" customFormat="1" ht="32.1" customHeight="1">
      <c r="A78" s="164"/>
      <c r="B78" s="196" t="s">
        <v>106</v>
      </c>
      <c r="C78" s="162">
        <v>1</v>
      </c>
      <c r="D78" s="163" t="s">
        <v>54</v>
      </c>
      <c r="E78" s="123"/>
      <c r="F78" s="123"/>
      <c r="G78" s="123"/>
      <c r="H78" s="124"/>
      <c r="I78" s="125"/>
      <c r="J78" s="188"/>
    </row>
    <row r="79" spans="1:10" s="126" customFormat="1" ht="32.1" customHeight="1">
      <c r="A79" s="164"/>
      <c r="B79" s="196" t="s">
        <v>112</v>
      </c>
      <c r="C79" s="162">
        <v>2</v>
      </c>
      <c r="D79" s="163" t="s">
        <v>54</v>
      </c>
      <c r="E79" s="123"/>
      <c r="F79" s="123"/>
      <c r="G79" s="123"/>
      <c r="H79" s="124"/>
      <c r="I79" s="125"/>
      <c r="J79" s="188"/>
    </row>
    <row r="80" spans="1:10" s="126" customFormat="1" ht="32.1" customHeight="1">
      <c r="A80" s="164"/>
      <c r="B80" s="196" t="s">
        <v>113</v>
      </c>
      <c r="C80" s="162">
        <v>1</v>
      </c>
      <c r="D80" s="163" t="s">
        <v>54</v>
      </c>
      <c r="E80" s="123"/>
      <c r="F80" s="123"/>
      <c r="G80" s="123"/>
      <c r="H80" s="124"/>
      <c r="I80" s="125"/>
      <c r="J80" s="188"/>
    </row>
    <row r="81" spans="1:10" s="126" customFormat="1" ht="32.1" customHeight="1">
      <c r="A81" s="161"/>
      <c r="B81" s="196" t="s">
        <v>114</v>
      </c>
      <c r="C81" s="162"/>
      <c r="D81" s="163"/>
      <c r="E81" s="123"/>
      <c r="F81" s="123"/>
      <c r="G81" s="123"/>
      <c r="H81" s="124"/>
      <c r="I81" s="125"/>
      <c r="J81" s="188"/>
    </row>
    <row r="82" spans="1:10" s="126" customFormat="1" ht="32.1" customHeight="1">
      <c r="A82" s="164"/>
      <c r="B82" s="196" t="s">
        <v>115</v>
      </c>
      <c r="C82" s="162">
        <v>3</v>
      </c>
      <c r="D82" s="163" t="s">
        <v>54</v>
      </c>
      <c r="E82" s="123"/>
      <c r="F82" s="123"/>
      <c r="G82" s="123"/>
      <c r="H82" s="124"/>
      <c r="I82" s="125"/>
      <c r="J82" s="188"/>
    </row>
    <row r="83" spans="1:10" s="140" customFormat="1" ht="32.1" customHeight="1">
      <c r="A83" s="165"/>
      <c r="B83" s="195" t="s">
        <v>116</v>
      </c>
      <c r="C83" s="158"/>
      <c r="D83" s="147"/>
      <c r="E83" s="123"/>
      <c r="F83" s="149"/>
      <c r="G83" s="123"/>
      <c r="H83" s="150"/>
      <c r="I83" s="151"/>
      <c r="J83" s="188"/>
    </row>
    <row r="84" spans="1:10" s="140" customFormat="1" ht="32.1" customHeight="1">
      <c r="A84" s="160"/>
      <c r="B84" s="195" t="s">
        <v>117</v>
      </c>
      <c r="C84" s="158">
        <v>2</v>
      </c>
      <c r="D84" s="147" t="s">
        <v>54</v>
      </c>
      <c r="E84" s="123"/>
      <c r="F84" s="149"/>
      <c r="G84" s="123"/>
      <c r="H84" s="150"/>
      <c r="I84" s="151"/>
      <c r="J84" s="188"/>
    </row>
    <row r="85" spans="1:10" s="140" customFormat="1" ht="32.1" customHeight="1">
      <c r="A85" s="160"/>
      <c r="B85" s="195" t="s">
        <v>118</v>
      </c>
      <c r="C85" s="158">
        <v>1</v>
      </c>
      <c r="D85" s="147" t="s">
        <v>54</v>
      </c>
      <c r="E85" s="123"/>
      <c r="F85" s="149"/>
      <c r="G85" s="123"/>
      <c r="H85" s="150"/>
      <c r="I85" s="151"/>
      <c r="J85" s="188"/>
    </row>
    <row r="86" spans="1:10" s="140" customFormat="1" ht="32.1" customHeight="1">
      <c r="A86" s="160"/>
      <c r="B86" s="195" t="s">
        <v>119</v>
      </c>
      <c r="C86" s="158">
        <v>5</v>
      </c>
      <c r="D86" s="147" t="s">
        <v>54</v>
      </c>
      <c r="E86" s="123"/>
      <c r="F86" s="149"/>
      <c r="G86" s="123"/>
      <c r="H86" s="150"/>
      <c r="I86" s="151"/>
      <c r="J86" s="188"/>
    </row>
    <row r="87" spans="1:10" s="140" customFormat="1" ht="32.1" customHeight="1">
      <c r="A87" s="160"/>
      <c r="B87" s="195" t="s">
        <v>120</v>
      </c>
      <c r="C87" s="158">
        <v>10</v>
      </c>
      <c r="D87" s="147" t="s">
        <v>54</v>
      </c>
      <c r="E87" s="123"/>
      <c r="F87" s="149"/>
      <c r="G87" s="123"/>
      <c r="H87" s="150"/>
      <c r="I87" s="151"/>
      <c r="J87" s="188"/>
    </row>
    <row r="88" spans="1:10" s="140" customFormat="1" ht="32.1" customHeight="1">
      <c r="A88" s="160"/>
      <c r="B88" s="195" t="s">
        <v>121</v>
      </c>
      <c r="C88" s="158">
        <v>18</v>
      </c>
      <c r="D88" s="147" t="s">
        <v>54</v>
      </c>
      <c r="E88" s="123"/>
      <c r="F88" s="149"/>
      <c r="G88" s="123"/>
      <c r="H88" s="150"/>
      <c r="I88" s="151"/>
      <c r="J88" s="188"/>
    </row>
    <row r="89" spans="1:10" s="140" customFormat="1" ht="32.1" customHeight="1">
      <c r="A89" s="160"/>
      <c r="B89" s="195" t="s">
        <v>122</v>
      </c>
      <c r="C89" s="158">
        <v>5</v>
      </c>
      <c r="D89" s="147" t="s">
        <v>54</v>
      </c>
      <c r="E89" s="123"/>
      <c r="F89" s="149"/>
      <c r="G89" s="123"/>
      <c r="H89" s="150"/>
      <c r="I89" s="151"/>
      <c r="J89" s="188"/>
    </row>
    <row r="90" spans="1:10" s="140" customFormat="1" ht="32.1" customHeight="1">
      <c r="A90" s="160"/>
      <c r="B90" s="195" t="s">
        <v>123</v>
      </c>
      <c r="C90" s="158">
        <v>2</v>
      </c>
      <c r="D90" s="147" t="s">
        <v>54</v>
      </c>
      <c r="E90" s="123"/>
      <c r="F90" s="149"/>
      <c r="G90" s="123"/>
      <c r="H90" s="150"/>
      <c r="I90" s="151"/>
      <c r="J90" s="188"/>
    </row>
    <row r="91" spans="1:10" s="126" customFormat="1" ht="32.1" customHeight="1">
      <c r="A91" s="164"/>
      <c r="B91" s="196" t="s">
        <v>124</v>
      </c>
      <c r="C91" s="162"/>
      <c r="D91" s="163"/>
      <c r="E91" s="123"/>
      <c r="F91" s="123"/>
      <c r="G91" s="123"/>
      <c r="H91" s="124"/>
      <c r="I91" s="125"/>
      <c r="J91" s="188"/>
    </row>
    <row r="92" spans="1:10" s="140" customFormat="1" ht="32.1" customHeight="1">
      <c r="A92" s="160"/>
      <c r="B92" s="195" t="s">
        <v>117</v>
      </c>
      <c r="C92" s="158">
        <v>2</v>
      </c>
      <c r="D92" s="147" t="s">
        <v>54</v>
      </c>
      <c r="E92" s="123"/>
      <c r="F92" s="149"/>
      <c r="G92" s="123"/>
      <c r="H92" s="150"/>
      <c r="I92" s="151"/>
      <c r="J92" s="188"/>
    </row>
    <row r="93" spans="1:10" s="140" customFormat="1" ht="32.1" customHeight="1">
      <c r="A93" s="160"/>
      <c r="B93" s="195" t="s">
        <v>118</v>
      </c>
      <c r="C93" s="158">
        <v>1</v>
      </c>
      <c r="D93" s="147" t="s">
        <v>54</v>
      </c>
      <c r="E93" s="123"/>
      <c r="F93" s="149"/>
      <c r="G93" s="123"/>
      <c r="H93" s="150"/>
      <c r="I93" s="151"/>
      <c r="J93" s="188"/>
    </row>
    <row r="94" spans="1:10" s="140" customFormat="1" ht="32.1" customHeight="1">
      <c r="A94" s="160"/>
      <c r="B94" s="195" t="s">
        <v>119</v>
      </c>
      <c r="C94" s="158">
        <v>12</v>
      </c>
      <c r="D94" s="147" t="s">
        <v>54</v>
      </c>
      <c r="E94" s="123"/>
      <c r="F94" s="149"/>
      <c r="G94" s="123"/>
      <c r="H94" s="150"/>
      <c r="I94" s="151"/>
      <c r="J94" s="188"/>
    </row>
    <row r="95" spans="1:10" s="140" customFormat="1" ht="32.1" customHeight="1">
      <c r="A95" s="160"/>
      <c r="B95" s="195" t="s">
        <v>120</v>
      </c>
      <c r="C95" s="158">
        <v>16</v>
      </c>
      <c r="D95" s="147" t="s">
        <v>54</v>
      </c>
      <c r="E95" s="123"/>
      <c r="F95" s="149"/>
      <c r="G95" s="123"/>
      <c r="H95" s="150"/>
      <c r="I95" s="151"/>
      <c r="J95" s="188"/>
    </row>
    <row r="96" spans="1:10" s="140" customFormat="1" ht="32.1" customHeight="1">
      <c r="A96" s="160"/>
      <c r="B96" s="195" t="s">
        <v>121</v>
      </c>
      <c r="C96" s="158">
        <v>6</v>
      </c>
      <c r="D96" s="147" t="s">
        <v>54</v>
      </c>
      <c r="E96" s="123"/>
      <c r="F96" s="149"/>
      <c r="G96" s="123"/>
      <c r="H96" s="150"/>
      <c r="I96" s="151"/>
      <c r="J96" s="188"/>
    </row>
    <row r="97" spans="1:10" s="140" customFormat="1" ht="32.1" customHeight="1">
      <c r="A97" s="160"/>
      <c r="B97" s="195" t="s">
        <v>122</v>
      </c>
      <c r="C97" s="158">
        <v>3</v>
      </c>
      <c r="D97" s="147" t="s">
        <v>54</v>
      </c>
      <c r="E97" s="123"/>
      <c r="F97" s="149"/>
      <c r="G97" s="123"/>
      <c r="H97" s="150"/>
      <c r="I97" s="151"/>
      <c r="J97" s="188"/>
    </row>
    <row r="98" spans="1:10" s="140" customFormat="1" ht="32.1" customHeight="1">
      <c r="A98" s="160"/>
      <c r="B98" s="195" t="s">
        <v>125</v>
      </c>
      <c r="C98" s="158">
        <v>1</v>
      </c>
      <c r="D98" s="147" t="s">
        <v>54</v>
      </c>
      <c r="E98" s="123"/>
      <c r="F98" s="149"/>
      <c r="G98" s="123"/>
      <c r="H98" s="150"/>
      <c r="I98" s="151"/>
      <c r="J98" s="188"/>
    </row>
    <row r="99" spans="1:10" s="140" customFormat="1" ht="32.1" customHeight="1">
      <c r="A99" s="160"/>
      <c r="B99" s="195" t="s">
        <v>126</v>
      </c>
      <c r="C99" s="158">
        <v>1</v>
      </c>
      <c r="D99" s="147" t="s">
        <v>54</v>
      </c>
      <c r="E99" s="123"/>
      <c r="F99" s="149"/>
      <c r="G99" s="123"/>
      <c r="H99" s="150"/>
      <c r="I99" s="151"/>
      <c r="J99" s="188"/>
    </row>
    <row r="100" spans="1:10" s="140" customFormat="1" ht="32.1" customHeight="1">
      <c r="A100" s="160"/>
      <c r="B100" s="195" t="s">
        <v>127</v>
      </c>
      <c r="C100" s="158">
        <v>1</v>
      </c>
      <c r="D100" s="147" t="s">
        <v>54</v>
      </c>
      <c r="E100" s="123"/>
      <c r="F100" s="149"/>
      <c r="G100" s="123"/>
      <c r="H100" s="150"/>
      <c r="I100" s="151"/>
      <c r="J100" s="188"/>
    </row>
    <row r="101" spans="1:10" s="140" customFormat="1" ht="32.1" customHeight="1">
      <c r="A101" s="160"/>
      <c r="B101" s="195" t="s">
        <v>128</v>
      </c>
      <c r="C101" s="158">
        <v>1</v>
      </c>
      <c r="D101" s="147" t="s">
        <v>54</v>
      </c>
      <c r="E101" s="123"/>
      <c r="F101" s="149"/>
      <c r="G101" s="123"/>
      <c r="H101" s="150"/>
      <c r="I101" s="151"/>
      <c r="J101" s="188"/>
    </row>
    <row r="102" spans="1:10" s="140" customFormat="1" ht="32.1" customHeight="1">
      <c r="A102" s="160"/>
      <c r="B102" s="195" t="s">
        <v>129</v>
      </c>
      <c r="C102" s="158">
        <v>1</v>
      </c>
      <c r="D102" s="147" t="s">
        <v>54</v>
      </c>
      <c r="E102" s="123"/>
      <c r="F102" s="149"/>
      <c r="G102" s="123"/>
      <c r="H102" s="150"/>
      <c r="I102" s="151"/>
      <c r="J102" s="188"/>
    </row>
    <row r="103" spans="1:10" s="140" customFormat="1" ht="30" customHeight="1">
      <c r="A103" s="226">
        <v>3</v>
      </c>
      <c r="B103" s="225" t="s">
        <v>130</v>
      </c>
      <c r="C103" s="146"/>
      <c r="D103" s="147"/>
      <c r="E103" s="139"/>
      <c r="F103" s="167"/>
      <c r="G103" s="167"/>
      <c r="H103" s="167"/>
      <c r="I103" s="167"/>
      <c r="J103" s="188"/>
    </row>
    <row r="104" spans="1:10" s="140" customFormat="1" ht="30" customHeight="1">
      <c r="A104" s="166"/>
      <c r="B104" s="197" t="s">
        <v>131</v>
      </c>
      <c r="C104" s="146"/>
      <c r="D104" s="147"/>
      <c r="E104" s="149"/>
      <c r="F104" s="151"/>
      <c r="G104" s="151"/>
      <c r="H104" s="168"/>
      <c r="I104" s="151"/>
      <c r="J104" s="188"/>
    </row>
    <row r="105" spans="1:10" s="140" customFormat="1" ht="30" customHeight="1">
      <c r="A105" s="169"/>
      <c r="B105" s="197" t="s">
        <v>132</v>
      </c>
      <c r="C105" s="146">
        <v>5</v>
      </c>
      <c r="D105" s="147" t="s">
        <v>133</v>
      </c>
      <c r="E105" s="123"/>
      <c r="F105" s="149"/>
      <c r="G105" s="123"/>
      <c r="H105" s="170"/>
      <c r="I105" s="170"/>
      <c r="J105" s="188"/>
    </row>
    <row r="106" spans="1:10" s="140" customFormat="1" ht="30" customHeight="1">
      <c r="A106" s="169"/>
      <c r="B106" s="197" t="s">
        <v>134</v>
      </c>
      <c r="C106" s="146">
        <v>45</v>
      </c>
      <c r="D106" s="147" t="s">
        <v>133</v>
      </c>
      <c r="E106" s="123"/>
      <c r="F106" s="149"/>
      <c r="G106" s="123"/>
      <c r="H106" s="170"/>
      <c r="I106" s="170"/>
      <c r="J106" s="188"/>
    </row>
    <row r="107" spans="1:10" s="140" customFormat="1" ht="30" customHeight="1">
      <c r="A107" s="169"/>
      <c r="B107" s="197" t="s">
        <v>135</v>
      </c>
      <c r="C107" s="146">
        <v>15</v>
      </c>
      <c r="D107" s="147" t="s">
        <v>133</v>
      </c>
      <c r="E107" s="123"/>
      <c r="F107" s="149"/>
      <c r="G107" s="123"/>
      <c r="H107" s="170"/>
      <c r="I107" s="170"/>
      <c r="J107" s="188"/>
    </row>
    <row r="108" spans="1:10" s="140" customFormat="1" ht="30" customHeight="1">
      <c r="A108" s="169"/>
      <c r="B108" s="197" t="s">
        <v>136</v>
      </c>
      <c r="C108" s="146">
        <v>110</v>
      </c>
      <c r="D108" s="147" t="s">
        <v>133</v>
      </c>
      <c r="E108" s="123"/>
      <c r="F108" s="149"/>
      <c r="G108" s="123"/>
      <c r="H108" s="170"/>
      <c r="I108" s="170"/>
      <c r="J108" s="188"/>
    </row>
    <row r="109" spans="1:10" s="140" customFormat="1" ht="30" customHeight="1">
      <c r="A109" s="169"/>
      <c r="B109" s="197" t="s">
        <v>137</v>
      </c>
      <c r="C109" s="146">
        <v>50</v>
      </c>
      <c r="D109" s="147" t="s">
        <v>133</v>
      </c>
      <c r="E109" s="123"/>
      <c r="F109" s="149"/>
      <c r="G109" s="123"/>
      <c r="H109" s="170"/>
      <c r="I109" s="170"/>
      <c r="J109" s="188"/>
    </row>
    <row r="110" spans="1:10" s="140" customFormat="1" ht="30" customHeight="1">
      <c r="A110" s="169"/>
      <c r="B110" s="197" t="s">
        <v>138</v>
      </c>
      <c r="C110" s="146">
        <v>10</v>
      </c>
      <c r="D110" s="147" t="s">
        <v>133</v>
      </c>
      <c r="E110" s="123"/>
      <c r="F110" s="149"/>
      <c r="G110" s="123"/>
      <c r="H110" s="170"/>
      <c r="I110" s="170"/>
      <c r="J110" s="188"/>
    </row>
    <row r="111" spans="1:10" s="140" customFormat="1" ht="30" customHeight="1">
      <c r="A111" s="169"/>
      <c r="B111" s="197" t="s">
        <v>139</v>
      </c>
      <c r="C111" s="146">
        <v>10</v>
      </c>
      <c r="D111" s="147" t="s">
        <v>133</v>
      </c>
      <c r="E111" s="123"/>
      <c r="F111" s="149"/>
      <c r="G111" s="123"/>
      <c r="H111" s="170"/>
      <c r="I111" s="170"/>
      <c r="J111" s="188"/>
    </row>
    <row r="112" spans="1:10" s="140" customFormat="1" ht="30" customHeight="1">
      <c r="A112" s="169"/>
      <c r="B112" s="197" t="s">
        <v>140</v>
      </c>
      <c r="C112" s="146">
        <v>90</v>
      </c>
      <c r="D112" s="147" t="s">
        <v>133</v>
      </c>
      <c r="E112" s="123"/>
      <c r="F112" s="149"/>
      <c r="G112" s="123"/>
      <c r="H112" s="170"/>
      <c r="I112" s="170"/>
      <c r="J112" s="188"/>
    </row>
    <row r="113" spans="1:10" s="140" customFormat="1" ht="30" customHeight="1">
      <c r="A113" s="169"/>
      <c r="B113" s="197" t="s">
        <v>141</v>
      </c>
      <c r="C113" s="146">
        <v>1</v>
      </c>
      <c r="D113" s="147" t="s">
        <v>58</v>
      </c>
      <c r="E113" s="123"/>
      <c r="F113" s="149"/>
      <c r="G113" s="123"/>
      <c r="H113" s="170"/>
      <c r="I113" s="170"/>
      <c r="J113" s="188"/>
    </row>
    <row r="114" spans="1:10" s="140" customFormat="1" ht="30" customHeight="1">
      <c r="A114" s="169"/>
      <c r="B114" s="197" t="s">
        <v>142</v>
      </c>
      <c r="C114" s="146">
        <v>1</v>
      </c>
      <c r="D114" s="147" t="s">
        <v>58</v>
      </c>
      <c r="E114" s="123"/>
      <c r="F114" s="149"/>
      <c r="G114" s="123"/>
      <c r="H114" s="170"/>
      <c r="I114" s="170"/>
      <c r="J114" s="188"/>
    </row>
    <row r="115" spans="1:10" s="140" customFormat="1" ht="30" customHeight="1">
      <c r="A115" s="169"/>
      <c r="B115" s="197" t="s">
        <v>143</v>
      </c>
      <c r="C115" s="146"/>
      <c r="D115" s="147"/>
      <c r="E115" s="149"/>
      <c r="F115" s="149"/>
      <c r="G115" s="149"/>
      <c r="H115" s="168"/>
      <c r="I115" s="168"/>
      <c r="J115" s="188"/>
    </row>
    <row r="116" spans="1:10" s="140" customFormat="1" ht="30" customHeight="1">
      <c r="A116" s="169"/>
      <c r="B116" s="197" t="s">
        <v>144</v>
      </c>
      <c r="C116" s="146">
        <v>45</v>
      </c>
      <c r="D116" s="147" t="s">
        <v>133</v>
      </c>
      <c r="E116" s="123"/>
      <c r="F116" s="149"/>
      <c r="G116" s="123"/>
      <c r="H116" s="170"/>
      <c r="I116" s="170"/>
      <c r="J116" s="188"/>
    </row>
    <row r="117" spans="1:10" s="140" customFormat="1" ht="30" customHeight="1">
      <c r="A117" s="169"/>
      <c r="B117" s="197" t="s">
        <v>145</v>
      </c>
      <c r="C117" s="146">
        <v>15</v>
      </c>
      <c r="D117" s="147" t="s">
        <v>133</v>
      </c>
      <c r="E117" s="123"/>
      <c r="F117" s="149"/>
      <c r="G117" s="123"/>
      <c r="H117" s="170"/>
      <c r="I117" s="170"/>
      <c r="J117" s="188"/>
    </row>
    <row r="118" spans="1:10" s="140" customFormat="1" ht="30" customHeight="1">
      <c r="A118" s="169"/>
      <c r="B118" s="197" t="s">
        <v>146</v>
      </c>
      <c r="C118" s="146">
        <v>110</v>
      </c>
      <c r="D118" s="147" t="s">
        <v>133</v>
      </c>
      <c r="E118" s="123"/>
      <c r="F118" s="149"/>
      <c r="G118" s="123"/>
      <c r="H118" s="170"/>
      <c r="I118" s="170"/>
      <c r="J118" s="188"/>
    </row>
    <row r="119" spans="1:10" s="140" customFormat="1" ht="30" customHeight="1">
      <c r="A119" s="169"/>
      <c r="B119" s="197" t="s">
        <v>147</v>
      </c>
      <c r="C119" s="146">
        <v>50</v>
      </c>
      <c r="D119" s="147" t="s">
        <v>133</v>
      </c>
      <c r="E119" s="123"/>
      <c r="F119" s="149"/>
      <c r="G119" s="123"/>
      <c r="H119" s="170"/>
      <c r="I119" s="170"/>
      <c r="J119" s="188"/>
    </row>
    <row r="120" spans="1:10" s="140" customFormat="1" ht="30" customHeight="1">
      <c r="A120" s="169"/>
      <c r="B120" s="197" t="s">
        <v>148</v>
      </c>
      <c r="C120" s="146">
        <v>10</v>
      </c>
      <c r="D120" s="147" t="s">
        <v>133</v>
      </c>
      <c r="E120" s="123"/>
      <c r="F120" s="149"/>
      <c r="G120" s="123"/>
      <c r="H120" s="170"/>
      <c r="I120" s="170"/>
      <c r="J120" s="188"/>
    </row>
    <row r="121" spans="1:10" s="140" customFormat="1" ht="30" customHeight="1">
      <c r="A121" s="169"/>
      <c r="B121" s="197" t="s">
        <v>149</v>
      </c>
      <c r="C121" s="146">
        <v>90</v>
      </c>
      <c r="D121" s="147" t="s">
        <v>133</v>
      </c>
      <c r="E121" s="123"/>
      <c r="F121" s="149"/>
      <c r="G121" s="123"/>
      <c r="H121" s="170"/>
      <c r="I121" s="170"/>
      <c r="J121" s="188"/>
    </row>
    <row r="122" spans="1:10" s="140" customFormat="1" ht="30" customHeight="1">
      <c r="A122" s="169"/>
      <c r="B122" s="197" t="s">
        <v>150</v>
      </c>
      <c r="C122" s="146">
        <v>1</v>
      </c>
      <c r="D122" s="147" t="s">
        <v>54</v>
      </c>
      <c r="E122" s="123"/>
      <c r="F122" s="149"/>
      <c r="G122" s="123"/>
      <c r="H122" s="170"/>
      <c r="I122" s="170"/>
      <c r="J122" s="188"/>
    </row>
    <row r="123" spans="1:10" s="140" customFormat="1" ht="30" customHeight="1">
      <c r="A123" s="169"/>
      <c r="B123" s="197" t="s">
        <v>151</v>
      </c>
      <c r="C123" s="146">
        <v>3</v>
      </c>
      <c r="D123" s="147" t="s">
        <v>54</v>
      </c>
      <c r="E123" s="123"/>
      <c r="F123" s="149"/>
      <c r="G123" s="123"/>
      <c r="H123" s="170"/>
      <c r="I123" s="170"/>
      <c r="J123" s="188"/>
    </row>
    <row r="124" spans="1:10" s="140" customFormat="1" ht="30" customHeight="1">
      <c r="A124" s="169"/>
      <c r="B124" s="197" t="s">
        <v>152</v>
      </c>
      <c r="C124" s="146">
        <v>1</v>
      </c>
      <c r="D124" s="147" t="s">
        <v>54</v>
      </c>
      <c r="E124" s="123"/>
      <c r="F124" s="149"/>
      <c r="G124" s="123"/>
      <c r="H124" s="170"/>
      <c r="I124" s="170"/>
      <c r="J124" s="188"/>
    </row>
    <row r="125" spans="1:10" s="140" customFormat="1" ht="30" customHeight="1">
      <c r="A125" s="169"/>
      <c r="B125" s="197" t="s">
        <v>153</v>
      </c>
      <c r="C125" s="146">
        <v>4</v>
      </c>
      <c r="D125" s="147" t="s">
        <v>54</v>
      </c>
      <c r="E125" s="123"/>
      <c r="F125" s="149"/>
      <c r="G125" s="123"/>
      <c r="H125" s="170"/>
      <c r="I125" s="170"/>
      <c r="J125" s="188"/>
    </row>
    <row r="126" spans="1:10" s="140" customFormat="1" ht="30" customHeight="1">
      <c r="A126" s="171"/>
      <c r="B126" s="197" t="s">
        <v>154</v>
      </c>
      <c r="C126" s="146">
        <v>2</v>
      </c>
      <c r="D126" s="147" t="s">
        <v>54</v>
      </c>
      <c r="E126" s="123"/>
      <c r="F126" s="149"/>
      <c r="G126" s="123"/>
      <c r="H126" s="170"/>
      <c r="I126" s="170"/>
      <c r="J126" s="188"/>
    </row>
    <row r="127" spans="1:10" s="140" customFormat="1" ht="30" customHeight="1">
      <c r="A127" s="171"/>
      <c r="B127" s="197" t="s">
        <v>155</v>
      </c>
      <c r="C127" s="146">
        <v>4</v>
      </c>
      <c r="D127" s="147" t="s">
        <v>54</v>
      </c>
      <c r="E127" s="123"/>
      <c r="F127" s="149"/>
      <c r="G127" s="123"/>
      <c r="H127" s="170"/>
      <c r="I127" s="170"/>
      <c r="J127" s="188"/>
    </row>
    <row r="128" spans="1:10" s="140" customFormat="1" ht="30" customHeight="1">
      <c r="A128" s="169"/>
      <c r="B128" s="197" t="s">
        <v>156</v>
      </c>
      <c r="C128" s="146">
        <v>9</v>
      </c>
      <c r="D128" s="147" t="s">
        <v>54</v>
      </c>
      <c r="E128" s="123"/>
      <c r="F128" s="149"/>
      <c r="G128" s="123"/>
      <c r="H128" s="170"/>
      <c r="I128" s="170"/>
      <c r="J128" s="188"/>
    </row>
    <row r="129" spans="1:248" s="140" customFormat="1" ht="30" customHeight="1">
      <c r="A129" s="169"/>
      <c r="B129" s="197" t="s">
        <v>157</v>
      </c>
      <c r="C129" s="146">
        <v>174</v>
      </c>
      <c r="D129" s="147" t="s">
        <v>158</v>
      </c>
      <c r="E129" s="123"/>
      <c r="F129" s="149"/>
      <c r="G129" s="123"/>
      <c r="H129" s="170"/>
      <c r="I129" s="170"/>
      <c r="J129" s="188"/>
    </row>
    <row r="130" spans="1:248" s="140" customFormat="1" ht="30" customHeight="1">
      <c r="A130" s="169"/>
      <c r="B130" s="197" t="s">
        <v>159</v>
      </c>
      <c r="C130" s="146">
        <v>1</v>
      </c>
      <c r="D130" s="147" t="s">
        <v>58</v>
      </c>
      <c r="E130" s="123"/>
      <c r="F130" s="149"/>
      <c r="G130" s="123"/>
      <c r="H130" s="170"/>
      <c r="I130" s="170"/>
      <c r="J130" s="188"/>
    </row>
    <row r="131" spans="1:248" s="140" customFormat="1" ht="30" customHeight="1">
      <c r="A131" s="169"/>
      <c r="B131" s="197" t="s">
        <v>160</v>
      </c>
      <c r="C131" s="146">
        <v>1</v>
      </c>
      <c r="D131" s="147" t="s">
        <v>58</v>
      </c>
      <c r="E131" s="123"/>
      <c r="F131" s="149"/>
      <c r="G131" s="123"/>
      <c r="H131" s="170"/>
      <c r="I131" s="170"/>
      <c r="J131" s="188"/>
    </row>
    <row r="132" spans="1:248" s="140" customFormat="1" ht="31.5" customHeight="1">
      <c r="A132" s="224">
        <v>4</v>
      </c>
      <c r="B132" s="227" t="s">
        <v>161</v>
      </c>
      <c r="C132" s="146"/>
      <c r="D132" s="147"/>
      <c r="E132" s="149"/>
      <c r="F132" s="149"/>
      <c r="G132" s="149"/>
      <c r="H132" s="168"/>
      <c r="I132" s="168"/>
      <c r="J132" s="188"/>
    </row>
    <row r="133" spans="1:248" s="140" customFormat="1" ht="32.1" customHeight="1">
      <c r="A133" s="172"/>
      <c r="B133" s="198" t="s">
        <v>162</v>
      </c>
      <c r="C133" s="146">
        <v>1</v>
      </c>
      <c r="D133" s="147" t="s">
        <v>54</v>
      </c>
      <c r="E133" s="123"/>
      <c r="F133" s="123"/>
      <c r="G133" s="123"/>
      <c r="H133" s="170"/>
      <c r="I133" s="173"/>
      <c r="J133" s="188"/>
    </row>
    <row r="134" spans="1:248" s="140" customFormat="1" ht="32.1" customHeight="1">
      <c r="A134" s="172"/>
      <c r="B134" s="198" t="s">
        <v>163</v>
      </c>
      <c r="C134" s="146">
        <v>1</v>
      </c>
      <c r="D134" s="147" t="s">
        <v>54</v>
      </c>
      <c r="E134" s="123"/>
      <c r="F134" s="123"/>
      <c r="G134" s="123"/>
      <c r="H134" s="170"/>
      <c r="I134" s="173"/>
      <c r="J134" s="188"/>
    </row>
    <row r="135" spans="1:248" s="140" customFormat="1" ht="32.1" customHeight="1">
      <c r="A135" s="169"/>
      <c r="B135" s="198" t="s">
        <v>164</v>
      </c>
      <c r="C135" s="146">
        <v>1</v>
      </c>
      <c r="D135" s="147" t="s">
        <v>54</v>
      </c>
      <c r="E135" s="123"/>
      <c r="F135" s="123"/>
      <c r="G135" s="123"/>
      <c r="H135" s="170"/>
      <c r="I135" s="173"/>
      <c r="J135" s="188"/>
    </row>
    <row r="136" spans="1:248" s="140" customFormat="1" ht="32.1" customHeight="1">
      <c r="A136" s="172"/>
      <c r="B136" s="198" t="s">
        <v>165</v>
      </c>
      <c r="C136" s="146">
        <v>5</v>
      </c>
      <c r="D136" s="147" t="s">
        <v>54</v>
      </c>
      <c r="E136" s="123"/>
      <c r="F136" s="123"/>
      <c r="G136" s="123"/>
      <c r="H136" s="170"/>
      <c r="I136" s="173"/>
      <c r="J136" s="188"/>
    </row>
    <row r="137" spans="1:248" s="140" customFormat="1" ht="32.1" customHeight="1">
      <c r="A137" s="172"/>
      <c r="B137" s="198" t="s">
        <v>166</v>
      </c>
      <c r="C137" s="146">
        <v>4</v>
      </c>
      <c r="D137" s="147" t="s">
        <v>54</v>
      </c>
      <c r="E137" s="123"/>
      <c r="F137" s="123"/>
      <c r="G137" s="123"/>
      <c r="H137" s="170"/>
      <c r="I137" s="173"/>
      <c r="J137" s="188"/>
    </row>
    <row r="138" spans="1:248" s="140" customFormat="1" ht="32.1" customHeight="1">
      <c r="A138" s="172"/>
      <c r="B138" s="198" t="s">
        <v>167</v>
      </c>
      <c r="C138" s="146">
        <v>9</v>
      </c>
      <c r="D138" s="147" t="s">
        <v>54</v>
      </c>
      <c r="E138" s="123"/>
      <c r="F138" s="123"/>
      <c r="G138" s="123"/>
      <c r="H138" s="170"/>
      <c r="I138" s="173"/>
      <c r="J138" s="188"/>
    </row>
    <row r="139" spans="1:248" s="140" customFormat="1" ht="32.1" customHeight="1">
      <c r="A139" s="172"/>
      <c r="B139" s="198" t="s">
        <v>168</v>
      </c>
      <c r="C139" s="146">
        <v>25</v>
      </c>
      <c r="D139" s="147" t="s">
        <v>54</v>
      </c>
      <c r="E139" s="123"/>
      <c r="F139" s="123"/>
      <c r="G139" s="123"/>
      <c r="H139" s="170"/>
      <c r="I139" s="173"/>
      <c r="J139" s="188"/>
    </row>
    <row r="140" spans="1:248" s="140" customFormat="1" ht="32.1" customHeight="1">
      <c r="A140" s="172"/>
      <c r="B140" s="198" t="s">
        <v>169</v>
      </c>
      <c r="C140" s="146">
        <v>5</v>
      </c>
      <c r="D140" s="147" t="s">
        <v>54</v>
      </c>
      <c r="E140" s="123"/>
      <c r="F140" s="123"/>
      <c r="G140" s="123"/>
      <c r="H140" s="170"/>
      <c r="I140" s="173"/>
      <c r="J140" s="188"/>
    </row>
    <row r="141" spans="1:248" s="140" customFormat="1" ht="32.1" customHeight="1">
      <c r="A141" s="172"/>
      <c r="B141" s="198" t="s">
        <v>170</v>
      </c>
      <c r="C141" s="146">
        <v>1</v>
      </c>
      <c r="D141" s="147" t="s">
        <v>54</v>
      </c>
      <c r="E141" s="123"/>
      <c r="F141" s="123"/>
      <c r="G141" s="123"/>
      <c r="H141" s="170"/>
      <c r="I141" s="173"/>
      <c r="J141" s="188"/>
    </row>
    <row r="142" spans="1:248" s="175" customFormat="1" ht="32.1" customHeight="1">
      <c r="A142" s="174"/>
      <c r="B142" s="199" t="s">
        <v>171</v>
      </c>
      <c r="C142" s="134">
        <v>45</v>
      </c>
      <c r="D142" s="163" t="s">
        <v>54</v>
      </c>
      <c r="E142" s="123"/>
      <c r="F142" s="123"/>
      <c r="G142" s="123"/>
      <c r="H142" s="170"/>
      <c r="I142" s="173"/>
      <c r="J142" s="188"/>
      <c r="IJ142" s="126"/>
      <c r="IK142" s="126"/>
      <c r="IL142" s="126"/>
      <c r="IM142" s="126"/>
      <c r="IN142" s="126"/>
    </row>
    <row r="143" spans="1:248" s="140" customFormat="1" ht="32.1" customHeight="1">
      <c r="A143" s="172"/>
      <c r="B143" s="198" t="s">
        <v>172</v>
      </c>
      <c r="C143" s="146">
        <v>1</v>
      </c>
      <c r="D143" s="147" t="s">
        <v>58</v>
      </c>
      <c r="E143" s="123"/>
      <c r="F143" s="123"/>
      <c r="G143" s="123"/>
      <c r="H143" s="170"/>
      <c r="I143" s="173"/>
      <c r="J143" s="188"/>
    </row>
    <row r="144" spans="1:248" s="140" customFormat="1" ht="32.1" customHeight="1">
      <c r="A144" s="172"/>
      <c r="B144" s="198" t="s">
        <v>173</v>
      </c>
      <c r="C144" s="146">
        <v>5</v>
      </c>
      <c r="D144" s="147" t="s">
        <v>54</v>
      </c>
      <c r="E144" s="123"/>
      <c r="F144" s="123"/>
      <c r="G144" s="123"/>
      <c r="H144" s="170"/>
      <c r="I144" s="173"/>
      <c r="J144" s="188"/>
    </row>
    <row r="145" spans="1:10" s="140" customFormat="1" ht="32.1" customHeight="1">
      <c r="A145" s="172"/>
      <c r="B145" s="198" t="s">
        <v>174</v>
      </c>
      <c r="C145" s="146">
        <v>1</v>
      </c>
      <c r="D145" s="147" t="s">
        <v>58</v>
      </c>
      <c r="E145" s="123"/>
      <c r="F145" s="149"/>
      <c r="G145" s="123"/>
      <c r="H145" s="168"/>
      <c r="I145" s="176"/>
      <c r="J145" s="188"/>
    </row>
    <row r="146" spans="1:10" s="140" customFormat="1" ht="32.1" customHeight="1">
      <c r="A146" s="172"/>
      <c r="B146" s="198" t="s">
        <v>175</v>
      </c>
      <c r="C146" s="146">
        <v>1</v>
      </c>
      <c r="D146" s="147" t="s">
        <v>58</v>
      </c>
      <c r="E146" s="123"/>
      <c r="F146" s="149"/>
      <c r="G146" s="123"/>
      <c r="H146" s="168"/>
      <c r="I146" s="176"/>
      <c r="J146" s="188"/>
    </row>
    <row r="147" spans="1:10" s="140" customFormat="1" ht="32.1" customHeight="1">
      <c r="A147" s="226">
        <v>5</v>
      </c>
      <c r="B147" s="227" t="s">
        <v>176</v>
      </c>
      <c r="C147" s="146"/>
      <c r="D147" s="147"/>
      <c r="E147" s="149"/>
      <c r="F147" s="149"/>
      <c r="G147" s="149"/>
      <c r="H147" s="168"/>
      <c r="I147" s="176"/>
      <c r="J147" s="188"/>
    </row>
    <row r="148" spans="1:10" s="140" customFormat="1" ht="32.1" customHeight="1">
      <c r="A148" s="172"/>
      <c r="B148" s="198" t="s">
        <v>177</v>
      </c>
      <c r="C148" s="146">
        <v>5</v>
      </c>
      <c r="D148" s="147" t="s">
        <v>54</v>
      </c>
      <c r="E148" s="123"/>
      <c r="F148" s="123"/>
      <c r="G148" s="123"/>
      <c r="H148" s="170"/>
      <c r="I148" s="173"/>
      <c r="J148" s="188"/>
    </row>
    <row r="149" spans="1:10" s="140" customFormat="1" ht="32.1" customHeight="1">
      <c r="A149" s="172"/>
      <c r="B149" s="198" t="s">
        <v>178</v>
      </c>
      <c r="C149" s="146">
        <v>1</v>
      </c>
      <c r="D149" s="147" t="s">
        <v>58</v>
      </c>
      <c r="E149" s="123"/>
      <c r="F149" s="123"/>
      <c r="G149" s="123"/>
      <c r="H149" s="170"/>
      <c r="I149" s="173"/>
      <c r="J149" s="188"/>
    </row>
    <row r="150" spans="1:10" s="140" customFormat="1" ht="32.1" customHeight="1">
      <c r="A150" s="177"/>
      <c r="B150" s="198" t="s">
        <v>179</v>
      </c>
      <c r="C150" s="146">
        <v>4</v>
      </c>
      <c r="D150" s="147" t="s">
        <v>180</v>
      </c>
      <c r="E150" s="123"/>
      <c r="F150" s="123"/>
      <c r="G150" s="123"/>
      <c r="H150" s="170"/>
      <c r="I150" s="173"/>
      <c r="J150" s="188"/>
    </row>
    <row r="151" spans="1:10" s="140" customFormat="1" ht="32.1" customHeight="1">
      <c r="A151" s="224">
        <v>6</v>
      </c>
      <c r="B151" s="228" t="s">
        <v>181</v>
      </c>
      <c r="C151" s="142"/>
      <c r="D151" s="143"/>
      <c r="E151" s="145"/>
      <c r="F151" s="145"/>
      <c r="G151" s="145"/>
      <c r="H151" s="145"/>
      <c r="I151" s="144"/>
      <c r="J151" s="188"/>
    </row>
    <row r="152" spans="1:10" s="140" customFormat="1" ht="32.1" customHeight="1">
      <c r="A152" s="178"/>
      <c r="B152" s="200" t="s">
        <v>182</v>
      </c>
      <c r="C152" s="146"/>
      <c r="D152" s="147"/>
      <c r="E152" s="145"/>
      <c r="F152" s="145"/>
      <c r="G152" s="145"/>
      <c r="H152" s="145"/>
      <c r="I152" s="144"/>
      <c r="J152" s="188"/>
    </row>
    <row r="153" spans="1:10" s="140" customFormat="1" ht="32.1" customHeight="1">
      <c r="A153" s="179"/>
      <c r="B153" s="200" t="s">
        <v>183</v>
      </c>
      <c r="C153" s="146">
        <v>1043</v>
      </c>
      <c r="D153" s="147" t="s">
        <v>133</v>
      </c>
      <c r="E153" s="123"/>
      <c r="F153" s="123"/>
      <c r="G153" s="123"/>
      <c r="H153" s="124"/>
      <c r="I153" s="124"/>
      <c r="J153" s="188"/>
    </row>
    <row r="154" spans="1:10" s="140" customFormat="1" ht="32.1" customHeight="1">
      <c r="A154" s="179"/>
      <c r="B154" s="200" t="s">
        <v>184</v>
      </c>
      <c r="C154" s="146">
        <v>172</v>
      </c>
      <c r="D154" s="147" t="s">
        <v>133</v>
      </c>
      <c r="E154" s="123"/>
      <c r="F154" s="123"/>
      <c r="G154" s="123"/>
      <c r="H154" s="124"/>
      <c r="I154" s="124"/>
      <c r="J154" s="188"/>
    </row>
    <row r="155" spans="1:10" s="140" customFormat="1" ht="32.1" customHeight="1">
      <c r="A155" s="179"/>
      <c r="B155" s="200" t="s">
        <v>185</v>
      </c>
      <c r="C155" s="146">
        <v>128</v>
      </c>
      <c r="D155" s="147" t="s">
        <v>133</v>
      </c>
      <c r="E155" s="123"/>
      <c r="F155" s="123"/>
      <c r="G155" s="123"/>
      <c r="H155" s="124"/>
      <c r="I155" s="124"/>
      <c r="J155" s="188"/>
    </row>
    <row r="156" spans="1:10" s="140" customFormat="1" ht="32.1" customHeight="1">
      <c r="A156" s="179"/>
      <c r="B156" s="200" t="s">
        <v>186</v>
      </c>
      <c r="C156" s="146">
        <v>66</v>
      </c>
      <c r="D156" s="147" t="s">
        <v>133</v>
      </c>
      <c r="E156" s="123"/>
      <c r="F156" s="123"/>
      <c r="G156" s="123"/>
      <c r="H156" s="124"/>
      <c r="I156" s="124"/>
      <c r="J156" s="188"/>
    </row>
    <row r="157" spans="1:10" s="140" customFormat="1" ht="32.1" customHeight="1">
      <c r="A157" s="179"/>
      <c r="B157" s="200" t="s">
        <v>187</v>
      </c>
      <c r="C157" s="146">
        <v>480</v>
      </c>
      <c r="D157" s="147" t="s">
        <v>133</v>
      </c>
      <c r="E157" s="123"/>
      <c r="F157" s="123"/>
      <c r="G157" s="123"/>
      <c r="H157" s="124"/>
      <c r="I157" s="124"/>
      <c r="J157" s="188"/>
    </row>
    <row r="158" spans="1:10" s="140" customFormat="1" ht="32.1" customHeight="1">
      <c r="A158" s="178"/>
      <c r="B158" s="200" t="s">
        <v>188</v>
      </c>
      <c r="C158" s="146">
        <v>1</v>
      </c>
      <c r="D158" s="147" t="s">
        <v>58</v>
      </c>
      <c r="E158" s="123"/>
      <c r="F158" s="123"/>
      <c r="G158" s="123"/>
      <c r="H158" s="124"/>
      <c r="I158" s="124"/>
      <c r="J158" s="188"/>
    </row>
    <row r="159" spans="1:10" s="140" customFormat="1" ht="32.1" customHeight="1">
      <c r="A159" s="178"/>
      <c r="B159" s="200" t="s">
        <v>189</v>
      </c>
      <c r="C159" s="146"/>
      <c r="D159" s="147"/>
      <c r="E159" s="123"/>
      <c r="F159" s="149"/>
      <c r="G159" s="123"/>
      <c r="H159" s="145"/>
      <c r="I159" s="144"/>
      <c r="J159" s="188"/>
    </row>
    <row r="160" spans="1:10" s="140" customFormat="1" ht="32.1" customHeight="1">
      <c r="A160" s="179"/>
      <c r="B160" s="200" t="s">
        <v>190</v>
      </c>
      <c r="C160" s="158">
        <v>170</v>
      </c>
      <c r="D160" s="147" t="s">
        <v>133</v>
      </c>
      <c r="E160" s="123"/>
      <c r="F160" s="123"/>
      <c r="G160" s="123"/>
      <c r="H160" s="124"/>
      <c r="I160" s="124"/>
      <c r="J160" s="188"/>
    </row>
    <row r="161" spans="1:248" s="140" customFormat="1" ht="32.1" customHeight="1">
      <c r="A161" s="179"/>
      <c r="B161" s="200" t="s">
        <v>191</v>
      </c>
      <c r="C161" s="158">
        <v>100</v>
      </c>
      <c r="D161" s="147" t="s">
        <v>133</v>
      </c>
      <c r="E161" s="123"/>
      <c r="F161" s="123"/>
      <c r="G161" s="123"/>
      <c r="H161" s="124"/>
      <c r="I161" s="124"/>
      <c r="J161" s="188"/>
    </row>
    <row r="162" spans="1:248" s="140" customFormat="1" ht="32.1" customHeight="1">
      <c r="A162" s="179"/>
      <c r="B162" s="200" t="s">
        <v>192</v>
      </c>
      <c r="C162" s="158">
        <v>20</v>
      </c>
      <c r="D162" s="147" t="s">
        <v>133</v>
      </c>
      <c r="E162" s="123"/>
      <c r="F162" s="123"/>
      <c r="G162" s="123"/>
      <c r="H162" s="124"/>
      <c r="I162" s="124"/>
      <c r="J162" s="188"/>
    </row>
    <row r="163" spans="1:248" s="140" customFormat="1" ht="32.1" customHeight="1">
      <c r="A163" s="179"/>
      <c r="B163" s="200" t="s">
        <v>193</v>
      </c>
      <c r="C163" s="158">
        <v>80</v>
      </c>
      <c r="D163" s="147" t="s">
        <v>133</v>
      </c>
      <c r="E163" s="123"/>
      <c r="F163" s="123"/>
      <c r="G163" s="123"/>
      <c r="H163" s="124"/>
      <c r="I163" s="124"/>
      <c r="J163" s="188"/>
    </row>
    <row r="164" spans="1:248" s="140" customFormat="1" ht="32.1" customHeight="1">
      <c r="A164" s="179"/>
      <c r="B164" s="200" t="s">
        <v>194</v>
      </c>
      <c r="C164" s="158">
        <v>30</v>
      </c>
      <c r="D164" s="147" t="s">
        <v>133</v>
      </c>
      <c r="E164" s="123"/>
      <c r="F164" s="123"/>
      <c r="G164" s="123"/>
      <c r="H164" s="124"/>
      <c r="I164" s="124"/>
      <c r="J164" s="188"/>
    </row>
    <row r="165" spans="1:248" s="140" customFormat="1" ht="32.1" customHeight="1">
      <c r="A165" s="179"/>
      <c r="B165" s="200" t="s">
        <v>195</v>
      </c>
      <c r="C165" s="158">
        <v>81</v>
      </c>
      <c r="D165" s="147" t="s">
        <v>133</v>
      </c>
      <c r="E165" s="123"/>
      <c r="F165" s="123"/>
      <c r="G165" s="123"/>
      <c r="H165" s="124"/>
      <c r="I165" s="124"/>
      <c r="J165" s="188"/>
    </row>
    <row r="166" spans="1:248" s="140" customFormat="1" ht="32.1" customHeight="1">
      <c r="A166" s="178"/>
      <c r="B166" s="200" t="s">
        <v>196</v>
      </c>
      <c r="C166" s="146">
        <v>1</v>
      </c>
      <c r="D166" s="147" t="s">
        <v>58</v>
      </c>
      <c r="E166" s="123"/>
      <c r="F166" s="123"/>
      <c r="G166" s="123"/>
      <c r="H166" s="124"/>
      <c r="I166" s="124"/>
      <c r="J166" s="188"/>
    </row>
    <row r="167" spans="1:248" s="140" customFormat="1" ht="32.1" customHeight="1">
      <c r="A167" s="231"/>
      <c r="B167" s="198" t="s">
        <v>197</v>
      </c>
      <c r="C167" s="146">
        <v>1</v>
      </c>
      <c r="D167" s="147" t="s">
        <v>58</v>
      </c>
      <c r="E167" s="123"/>
      <c r="F167" s="123"/>
      <c r="G167" s="123"/>
      <c r="H167" s="124"/>
      <c r="I167" s="124"/>
      <c r="J167" s="188"/>
    </row>
    <row r="168" spans="1:248" s="180" customFormat="1" ht="29.25" customHeight="1">
      <c r="A168" s="232" t="s">
        <v>198</v>
      </c>
      <c r="B168" s="233" t="s">
        <v>199</v>
      </c>
      <c r="C168" s="230"/>
      <c r="D168" s="229"/>
      <c r="E168" s="133"/>
      <c r="F168" s="133"/>
      <c r="G168" s="133"/>
      <c r="H168" s="133"/>
      <c r="I168" s="133"/>
      <c r="J168" s="188"/>
      <c r="IJ168" s="126"/>
      <c r="IK168" s="126"/>
      <c r="IL168" s="126"/>
      <c r="IM168" s="126"/>
      <c r="IN168" s="126"/>
    </row>
    <row r="169" spans="1:248" s="140" customFormat="1" ht="31.5" customHeight="1">
      <c r="A169" s="178"/>
      <c r="B169" s="201" t="s">
        <v>200</v>
      </c>
      <c r="C169" s="181">
        <v>4</v>
      </c>
      <c r="D169" s="178" t="s">
        <v>54</v>
      </c>
      <c r="E169" s="123"/>
      <c r="F169" s="150"/>
      <c r="G169" s="123"/>
      <c r="H169" s="150"/>
      <c r="I169" s="150"/>
      <c r="J169" s="188"/>
    </row>
    <row r="170" spans="1:248" s="140" customFormat="1" ht="31.5" customHeight="1">
      <c r="A170" s="178"/>
      <c r="B170" s="201" t="s">
        <v>201</v>
      </c>
      <c r="C170" s="181">
        <v>2</v>
      </c>
      <c r="D170" s="178" t="s">
        <v>54</v>
      </c>
      <c r="E170" s="123"/>
      <c r="F170" s="150"/>
      <c r="G170" s="123"/>
      <c r="H170" s="150"/>
      <c r="I170" s="150"/>
      <c r="J170" s="188"/>
    </row>
    <row r="171" spans="1:248" s="185" customFormat="1" ht="22.8">
      <c r="A171" s="182"/>
      <c r="B171" s="235" t="s">
        <v>22</v>
      </c>
      <c r="C171" s="236"/>
      <c r="D171" s="236"/>
      <c r="E171" s="236"/>
      <c r="F171" s="236"/>
      <c r="G171" s="236"/>
      <c r="H171" s="237"/>
      <c r="I171" s="183">
        <f>SUM(I11:I170)</f>
        <v>0</v>
      </c>
      <c r="J171" s="186"/>
      <c r="K171" s="184"/>
      <c r="IK171" s="234"/>
    </row>
    <row r="172" spans="1:248">
      <c r="B172" s="189"/>
      <c r="C172" s="95"/>
      <c r="D172" s="95"/>
      <c r="K172" s="95"/>
    </row>
    <row r="173" spans="1:248">
      <c r="B173" s="189"/>
      <c r="C173" s="95"/>
      <c r="D173" s="95"/>
      <c r="K173" s="95"/>
    </row>
    <row r="174" spans="1:248">
      <c r="B174" s="189"/>
      <c r="C174" s="95"/>
      <c r="D174" s="95"/>
      <c r="I174" s="102">
        <f>I171*1.3091</f>
        <v>0</v>
      </c>
      <c r="K174" s="95"/>
    </row>
    <row r="175" spans="1:248">
      <c r="B175" s="189"/>
      <c r="C175" s="95"/>
      <c r="D175" s="95"/>
      <c r="I175" s="102">
        <f>I174*1.08</f>
        <v>0</v>
      </c>
      <c r="K175" s="95"/>
    </row>
    <row r="176" spans="1:248">
      <c r="B176" s="189"/>
      <c r="C176" s="95"/>
      <c r="D176" s="95"/>
      <c r="K176" s="95"/>
    </row>
    <row r="177" spans="2:11">
      <c r="B177" s="189"/>
      <c r="C177" s="95"/>
      <c r="D177" s="95"/>
      <c r="K177" s="95"/>
    </row>
    <row r="178" spans="2:11">
      <c r="B178" s="189"/>
      <c r="C178" s="95"/>
      <c r="D178" s="95"/>
      <c r="K178" s="95"/>
    </row>
    <row r="179" spans="2:11">
      <c r="B179" s="189"/>
      <c r="C179" s="95"/>
      <c r="D179" s="95"/>
      <c r="K179" s="95"/>
    </row>
    <row r="180" spans="2:11">
      <c r="B180" s="189"/>
      <c r="C180" s="95"/>
      <c r="D180" s="95"/>
      <c r="K180" s="95"/>
    </row>
    <row r="181" spans="2:11">
      <c r="B181" s="189"/>
      <c r="C181" s="95"/>
      <c r="D181" s="95"/>
      <c r="K181" s="95"/>
    </row>
    <row r="182" spans="2:11">
      <c r="B182" s="189"/>
      <c r="C182" s="95"/>
      <c r="D182" s="95"/>
      <c r="K182" s="95"/>
    </row>
    <row r="183" spans="2:11">
      <c r="B183" s="189"/>
      <c r="C183" s="95"/>
      <c r="D183" s="95"/>
      <c r="K183" s="95"/>
    </row>
    <row r="184" spans="2:11">
      <c r="B184" s="189"/>
      <c r="C184" s="95"/>
      <c r="D184" s="95"/>
      <c r="K184" s="95"/>
    </row>
    <row r="185" spans="2:11">
      <c r="B185" s="189"/>
      <c r="C185" s="95"/>
      <c r="D185" s="95"/>
      <c r="K185" s="95"/>
    </row>
    <row r="186" spans="2:11">
      <c r="B186" s="189"/>
      <c r="C186" s="95"/>
      <c r="D186" s="95"/>
      <c r="K186" s="95"/>
    </row>
    <row r="187" spans="2:11">
      <c r="B187" s="189"/>
      <c r="C187" s="95"/>
      <c r="D187" s="95"/>
      <c r="K187" s="95"/>
    </row>
    <row r="188" spans="2:11">
      <c r="B188" s="189"/>
      <c r="C188" s="95"/>
      <c r="D188" s="95"/>
      <c r="K188" s="95"/>
    </row>
    <row r="189" spans="2:11">
      <c r="B189" s="189"/>
      <c r="C189" s="95"/>
      <c r="D189" s="95"/>
      <c r="K189" s="95"/>
    </row>
    <row r="190" spans="2:11">
      <c r="B190" s="189"/>
      <c r="C190" s="95"/>
      <c r="D190" s="95"/>
      <c r="K190" s="95"/>
    </row>
    <row r="191" spans="2:11">
      <c r="B191" s="189"/>
      <c r="C191" s="95"/>
      <c r="D191" s="95"/>
      <c r="K191" s="95"/>
    </row>
    <row r="192" spans="2:11">
      <c r="B192" s="189"/>
      <c r="C192" s="95"/>
      <c r="D192" s="95"/>
      <c r="K192" s="95"/>
    </row>
    <row r="193" spans="2:11">
      <c r="B193" s="189"/>
      <c r="C193" s="95"/>
      <c r="D193" s="95"/>
      <c r="K193" s="95"/>
    </row>
    <row r="194" spans="2:11">
      <c r="B194" s="189"/>
      <c r="C194" s="95"/>
      <c r="D194" s="95"/>
      <c r="K194" s="95"/>
    </row>
    <row r="195" spans="2:11">
      <c r="B195" s="189"/>
      <c r="C195" s="95"/>
      <c r="D195" s="95"/>
      <c r="K195" s="95"/>
    </row>
    <row r="196" spans="2:11">
      <c r="B196" s="189"/>
      <c r="C196" s="95"/>
      <c r="D196" s="95"/>
      <c r="K196" s="95"/>
    </row>
    <row r="197" spans="2:11">
      <c r="B197" s="189"/>
      <c r="C197" s="95"/>
      <c r="D197" s="95"/>
      <c r="K197" s="95"/>
    </row>
    <row r="198" spans="2:11">
      <c r="B198" s="189"/>
      <c r="C198" s="95"/>
      <c r="D198" s="95"/>
      <c r="K198" s="95"/>
    </row>
    <row r="199" spans="2:11">
      <c r="B199" s="189"/>
      <c r="C199" s="95"/>
      <c r="D199" s="95"/>
      <c r="K199" s="95"/>
    </row>
    <row r="200" spans="2:11">
      <c r="B200" s="189"/>
      <c r="C200" s="95"/>
      <c r="D200" s="95"/>
      <c r="K200" s="95"/>
    </row>
    <row r="201" spans="2:11">
      <c r="B201" s="189"/>
      <c r="C201" s="95"/>
      <c r="D201" s="95"/>
      <c r="K201" s="95"/>
    </row>
    <row r="202" spans="2:11">
      <c r="B202" s="189"/>
      <c r="C202" s="95"/>
      <c r="D202" s="95"/>
      <c r="K202" s="95"/>
    </row>
    <row r="203" spans="2:11">
      <c r="B203" s="189"/>
      <c r="C203" s="95"/>
      <c r="D203" s="95"/>
      <c r="K203" s="95"/>
    </row>
    <row r="204" spans="2:11">
      <c r="B204" s="189"/>
      <c r="C204" s="95"/>
      <c r="D204" s="95"/>
      <c r="K204" s="95"/>
    </row>
    <row r="205" spans="2:11">
      <c r="B205" s="189"/>
      <c r="C205" s="95"/>
      <c r="D205" s="95"/>
      <c r="K205" s="95"/>
    </row>
    <row r="206" spans="2:11">
      <c r="B206" s="189"/>
      <c r="C206" s="95"/>
      <c r="D206" s="95"/>
      <c r="K206" s="95"/>
    </row>
    <row r="207" spans="2:11">
      <c r="B207" s="189"/>
      <c r="C207" s="95"/>
      <c r="D207" s="95"/>
      <c r="K207" s="95"/>
    </row>
    <row r="208" spans="2:11">
      <c r="B208" s="189"/>
      <c r="C208" s="95"/>
      <c r="D208" s="95"/>
      <c r="K208" s="95"/>
    </row>
    <row r="209" spans="2:11">
      <c r="B209" s="189"/>
      <c r="C209" s="95"/>
      <c r="D209" s="95"/>
      <c r="K209" s="95"/>
    </row>
    <row r="210" spans="2:11">
      <c r="B210" s="189"/>
      <c r="C210" s="95"/>
      <c r="D210" s="95"/>
      <c r="K210" s="95"/>
    </row>
    <row r="211" spans="2:11">
      <c r="B211" s="189"/>
      <c r="C211" s="95"/>
      <c r="D211" s="95"/>
      <c r="K211" s="95"/>
    </row>
    <row r="212" spans="2:11">
      <c r="B212" s="189"/>
      <c r="C212" s="95"/>
      <c r="D212" s="95"/>
      <c r="K212" s="95"/>
    </row>
    <row r="213" spans="2:11">
      <c r="B213" s="189"/>
      <c r="C213" s="95"/>
      <c r="D213" s="95"/>
      <c r="K213" s="95"/>
    </row>
    <row r="214" spans="2:11">
      <c r="B214" s="189"/>
      <c r="C214" s="95"/>
      <c r="D214" s="95"/>
      <c r="K214" s="95"/>
    </row>
    <row r="215" spans="2:11">
      <c r="B215" s="189"/>
      <c r="C215" s="95"/>
      <c r="D215" s="95"/>
      <c r="K215" s="95"/>
    </row>
    <row r="216" spans="2:11">
      <c r="B216" s="189"/>
      <c r="C216" s="95"/>
      <c r="D216" s="95"/>
      <c r="K216" s="95"/>
    </row>
    <row r="217" spans="2:11">
      <c r="B217" s="189"/>
      <c r="C217" s="95"/>
      <c r="D217" s="95"/>
      <c r="K217" s="95"/>
    </row>
    <row r="218" spans="2:11">
      <c r="B218" s="189"/>
      <c r="C218" s="95"/>
      <c r="D218" s="95"/>
      <c r="K218" s="95"/>
    </row>
    <row r="219" spans="2:11">
      <c r="B219" s="189"/>
      <c r="C219" s="95"/>
      <c r="D219" s="95"/>
      <c r="K219" s="95"/>
    </row>
    <row r="220" spans="2:11">
      <c r="B220" s="189"/>
      <c r="C220" s="95"/>
      <c r="D220" s="95"/>
      <c r="K220" s="95"/>
    </row>
    <row r="221" spans="2:11">
      <c r="B221" s="189"/>
      <c r="C221" s="95"/>
      <c r="D221" s="95"/>
      <c r="K221" s="95"/>
    </row>
    <row r="222" spans="2:11">
      <c r="B222" s="189"/>
      <c r="C222" s="95"/>
      <c r="D222" s="95"/>
      <c r="K222" s="95"/>
    </row>
    <row r="223" spans="2:11">
      <c r="B223" s="189"/>
      <c r="C223" s="95"/>
      <c r="D223" s="95"/>
      <c r="K223" s="95"/>
    </row>
    <row r="224" spans="2:11">
      <c r="B224" s="189"/>
      <c r="C224" s="95"/>
      <c r="D224" s="95"/>
      <c r="K224" s="95"/>
    </row>
    <row r="225" spans="2:11">
      <c r="B225" s="189"/>
      <c r="C225" s="95"/>
      <c r="D225" s="95"/>
      <c r="K225" s="95"/>
    </row>
    <row r="226" spans="2:11">
      <c r="B226" s="189"/>
      <c r="C226" s="95"/>
      <c r="D226" s="95"/>
      <c r="K226" s="95"/>
    </row>
    <row r="227" spans="2:11">
      <c r="B227" s="189"/>
      <c r="C227" s="95"/>
      <c r="D227" s="95"/>
      <c r="K227" s="95"/>
    </row>
    <row r="228" spans="2:11">
      <c r="B228" s="189"/>
      <c r="C228" s="95"/>
      <c r="D228" s="95"/>
      <c r="K228" s="95"/>
    </row>
    <row r="229" spans="2:11">
      <c r="K229" s="95"/>
    </row>
    <row r="230" spans="2:11">
      <c r="K230" s="95"/>
    </row>
    <row r="231" spans="2:11">
      <c r="K231" s="95"/>
    </row>
    <row r="232" spans="2:11">
      <c r="K232" s="95"/>
    </row>
    <row r="233" spans="2:11">
      <c r="K233" s="95"/>
    </row>
    <row r="234" spans="2:11">
      <c r="K234" s="95"/>
    </row>
    <row r="235" spans="2:11">
      <c r="K235" s="95"/>
    </row>
    <row r="236" spans="2:11">
      <c r="K236" s="95"/>
    </row>
    <row r="237" spans="2:11">
      <c r="K237" s="95"/>
    </row>
    <row r="238" spans="2:11">
      <c r="K238" s="95"/>
    </row>
    <row r="239" spans="2:11">
      <c r="K239" s="95"/>
    </row>
    <row r="240" spans="2:11">
      <c r="K240" s="95"/>
    </row>
    <row r="241" spans="11:11">
      <c r="K241" s="95"/>
    </row>
    <row r="242" spans="11:11">
      <c r="K242" s="95"/>
    </row>
    <row r="243" spans="11:11">
      <c r="K243" s="95"/>
    </row>
  </sheetData>
  <sheetProtection formatCells="0" insertHyperlinks="0"/>
  <mergeCells count="10">
    <mergeCell ref="B171:H171"/>
    <mergeCell ref="A1:J1"/>
    <mergeCell ref="A7:A8"/>
    <mergeCell ref="B7:B8"/>
    <mergeCell ref="C7:C8"/>
    <mergeCell ref="D7:D8"/>
    <mergeCell ref="E7:F7"/>
    <mergeCell ref="G7:H7"/>
    <mergeCell ref="I7:I8"/>
    <mergeCell ref="J7:J8"/>
  </mergeCells>
  <phoneticPr fontId="3" type="noConversion"/>
  <printOptions horizontalCentered="1"/>
  <pageMargins left="0.23622047244094491" right="0" top="0.23622047244094491" bottom="0.35433070866141736" header="0.23622047244094491" footer="0.23622047244094491"/>
  <pageSetup paperSize="9" scale="89" orientation="landscape" r:id="rId1"/>
  <headerFooter alignWithMargins="0">
    <oddHeader>&amp;Rแบบ ปร.4(ก)</oddHead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W140"/>
  <sheetViews>
    <sheetView showGridLines="0" view="pageBreakPreview" topLeftCell="A10" zoomScaleSheetLayoutView="100" workbookViewId="0">
      <selection activeCell="R12" sqref="R12:T12"/>
    </sheetView>
  </sheetViews>
  <sheetFormatPr defaultColWidth="0" defaultRowHeight="21" zeroHeight="1"/>
  <cols>
    <col min="1" max="1" width="7.25" customWidth="1"/>
    <col min="2" max="5" width="4.75" customWidth="1"/>
    <col min="6" max="6" width="6.375" customWidth="1"/>
    <col min="7" max="7" width="4.75" customWidth="1"/>
    <col min="8" max="8" width="1.75" customWidth="1"/>
    <col min="9" max="9" width="4.875" customWidth="1"/>
    <col min="10" max="10" width="7.125" customWidth="1"/>
    <col min="11" max="11" width="4.75" customWidth="1"/>
    <col min="12" max="12" width="5.375" customWidth="1"/>
    <col min="13" max="14" width="4.75" customWidth="1"/>
    <col min="15" max="15" width="3.25" customWidth="1"/>
    <col min="16" max="16" width="6" customWidth="1"/>
    <col min="17" max="17" width="3.125" customWidth="1"/>
    <col min="18" max="20" width="4.75" customWidth="1"/>
    <col min="21" max="21" width="6" customWidth="1"/>
    <col min="22" max="22" width="7.5" customWidth="1"/>
    <col min="23" max="23" width="9.125" customWidth="1"/>
  </cols>
  <sheetData>
    <row r="1" spans="1:23" ht="23.4">
      <c r="A1" s="303" t="s">
        <v>20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8"/>
    </row>
    <row r="2" spans="1:23" ht="23.4">
      <c r="A2" s="66" t="str">
        <f>'ปร.4(ก)'!A3</f>
        <v>ชื่อโครงการ/งานก่อสร้าง :งานจ้างปรับปรุงสถานที่ผลิตสารเภสัชรังสี อาคาร 21 สทน. องครักษ์ จำนวน 1 งาน</v>
      </c>
      <c r="B2" s="67"/>
      <c r="C2" s="68"/>
      <c r="D2" s="68"/>
      <c r="E2" s="69"/>
      <c r="F2" s="70"/>
      <c r="G2" s="70"/>
      <c r="H2" s="70"/>
      <c r="I2" s="70"/>
      <c r="J2" s="70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</row>
    <row r="3" spans="1:23" ht="23.4">
      <c r="A3" s="66" t="str">
        <f>'ปร.4(ก)'!A4</f>
        <v>สถานที่ก่อสร้าง :สถาบันเทคโนโลยีนิวเคลียร์แห่งชาติ (องค์การมหาชน) สทน.องครักษ์</v>
      </c>
      <c r="B3" s="67"/>
      <c r="C3" s="68"/>
      <c r="D3" s="68"/>
      <c r="E3" s="69"/>
      <c r="F3" s="70"/>
      <c r="G3" s="70"/>
      <c r="H3" s="70"/>
      <c r="I3" s="70"/>
      <c r="J3" s="70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</row>
    <row r="4" spans="1:23" ht="23.4">
      <c r="A4" s="66" t="str">
        <f>'ปร.4(ก)'!A2</f>
        <v>กลุ่มงาน/งาน :  ศอ</v>
      </c>
      <c r="B4" s="67"/>
      <c r="C4" s="68"/>
      <c r="D4" s="68"/>
      <c r="E4" s="69"/>
      <c r="F4" s="69"/>
      <c r="G4" s="69"/>
      <c r="H4" s="69"/>
      <c r="I4" s="69"/>
      <c r="J4" s="70"/>
      <c r="K4" s="71"/>
      <c r="L4" s="71"/>
      <c r="M4" s="71"/>
      <c r="N4" s="71"/>
      <c r="O4" s="71"/>
      <c r="P4" s="71"/>
      <c r="Q4" s="71"/>
      <c r="R4" s="71"/>
      <c r="S4" s="71"/>
      <c r="T4" s="74"/>
      <c r="U4" s="74"/>
      <c r="V4" s="74"/>
    </row>
    <row r="5" spans="1:23" ht="23.4">
      <c r="A5" s="66" t="s">
        <v>40</v>
      </c>
      <c r="B5" s="67"/>
      <c r="C5" s="68"/>
      <c r="D5" s="68"/>
      <c r="E5" s="69"/>
      <c r="F5" s="69"/>
      <c r="G5" s="69"/>
      <c r="H5" s="69"/>
      <c r="I5" s="69"/>
      <c r="J5" s="70"/>
      <c r="K5" s="71"/>
      <c r="L5" s="71"/>
      <c r="M5" s="71"/>
      <c r="N5" s="71"/>
      <c r="O5" s="71"/>
      <c r="P5" s="71"/>
      <c r="Q5" s="71"/>
      <c r="R5" s="71"/>
      <c r="S5" s="71"/>
      <c r="T5" s="74"/>
      <c r="U5" s="74"/>
      <c r="V5" s="74"/>
    </row>
    <row r="6" spans="1:23" ht="23.4">
      <c r="A6" s="66" t="s">
        <v>17</v>
      </c>
      <c r="B6" s="67"/>
      <c r="C6" s="68"/>
      <c r="D6" s="68"/>
      <c r="E6" s="69"/>
      <c r="F6" s="69"/>
      <c r="G6" s="69"/>
      <c r="H6" s="69"/>
      <c r="I6" s="69"/>
      <c r="J6" s="70"/>
      <c r="K6" s="71"/>
      <c r="L6" s="75"/>
      <c r="M6" s="76"/>
      <c r="N6" s="71"/>
      <c r="O6" s="71"/>
      <c r="P6" s="71"/>
      <c r="Q6" s="71"/>
      <c r="R6" s="71"/>
      <c r="S6" s="71"/>
      <c r="T6" s="71"/>
      <c r="U6" s="71"/>
      <c r="V6" s="71"/>
    </row>
    <row r="7" spans="1:23" ht="25.2">
      <c r="A7" s="69" t="s">
        <v>205</v>
      </c>
      <c r="B7" s="79"/>
      <c r="C7" s="79"/>
      <c r="D7" s="79"/>
      <c r="E7" s="79"/>
      <c r="F7" s="79"/>
      <c r="G7" s="79"/>
      <c r="H7" s="79"/>
      <c r="I7" s="79"/>
      <c r="J7" s="70"/>
      <c r="K7" s="71"/>
      <c r="L7" s="75"/>
      <c r="M7" s="76"/>
      <c r="N7" s="71"/>
      <c r="O7" s="71"/>
      <c r="P7" s="71"/>
      <c r="Q7" s="71"/>
      <c r="R7" s="71"/>
      <c r="S7" s="71"/>
      <c r="T7" s="71"/>
      <c r="U7" s="71"/>
      <c r="V7" s="71"/>
    </row>
    <row r="8" spans="1:23" s="2" customFormat="1" ht="23.4">
      <c r="A8" s="66" t="str">
        <f>'ปร.4(ก)'!A6</f>
        <v xml:space="preserve">คำนวณราคากลาง ณ วันที่ </v>
      </c>
      <c r="B8" s="67"/>
      <c r="C8" s="68"/>
      <c r="D8" s="68"/>
      <c r="E8" s="69"/>
      <c r="F8" s="69"/>
      <c r="G8" s="69"/>
      <c r="H8" s="69"/>
      <c r="I8" s="69"/>
      <c r="J8" s="70"/>
      <c r="K8" s="77"/>
      <c r="L8" s="71"/>
      <c r="M8"/>
      <c r="N8"/>
      <c r="O8"/>
      <c r="P8"/>
      <c r="Q8"/>
      <c r="R8"/>
      <c r="S8"/>
      <c r="T8"/>
      <c r="U8"/>
      <c r="V8"/>
    </row>
    <row r="9" spans="1:23" s="2" customFormat="1" ht="24" thickBot="1">
      <c r="A9" s="113"/>
      <c r="B9" s="114"/>
      <c r="C9" s="115"/>
      <c r="D9" s="115"/>
      <c r="E9" s="116"/>
      <c r="F9" s="116"/>
      <c r="G9" s="116"/>
      <c r="H9" s="116"/>
      <c r="I9" s="116"/>
      <c r="J9" s="117"/>
      <c r="K9" s="118"/>
      <c r="L9" s="119"/>
      <c r="M9" s="120"/>
      <c r="N9" s="120"/>
      <c r="O9" s="120"/>
      <c r="P9" s="120"/>
      <c r="Q9" s="120"/>
      <c r="R9" s="304" t="s">
        <v>18</v>
      </c>
      <c r="S9" s="304"/>
      <c r="T9" s="304"/>
      <c r="U9" s="304"/>
      <c r="V9" s="304"/>
    </row>
    <row r="10" spans="1:23" ht="43.5" customHeight="1" thickTop="1" thickBot="1">
      <c r="A10" s="108" t="s">
        <v>0</v>
      </c>
      <c r="B10" s="305" t="s">
        <v>1</v>
      </c>
      <c r="C10" s="305"/>
      <c r="D10" s="305"/>
      <c r="E10" s="305"/>
      <c r="F10" s="305"/>
      <c r="G10" s="305"/>
      <c r="H10" s="305"/>
      <c r="I10" s="305"/>
      <c r="J10" s="305"/>
      <c r="K10" s="306" t="s">
        <v>33</v>
      </c>
      <c r="L10" s="305"/>
      <c r="M10" s="305"/>
      <c r="N10" s="305"/>
      <c r="O10" s="305" t="s">
        <v>10</v>
      </c>
      <c r="P10" s="305"/>
      <c r="Q10" s="305"/>
      <c r="R10" s="306" t="s">
        <v>28</v>
      </c>
      <c r="S10" s="305"/>
      <c r="T10" s="305"/>
      <c r="U10" s="305" t="s">
        <v>6</v>
      </c>
      <c r="V10" s="305"/>
    </row>
    <row r="11" spans="1:23" ht="21.6" thickTop="1">
      <c r="A11" s="4">
        <v>1</v>
      </c>
      <c r="B11" s="276" t="s">
        <v>34</v>
      </c>
      <c r="C11" s="277"/>
      <c r="D11" s="277"/>
      <c r="E11" s="277"/>
      <c r="F11" s="277"/>
      <c r="G11" s="277"/>
      <c r="H11" s="277"/>
      <c r="I11" s="277"/>
      <c r="J11" s="277"/>
      <c r="K11" s="291">
        <f>'ปร.4(ก)'!I171</f>
        <v>0</v>
      </c>
      <c r="L11" s="291"/>
      <c r="M11" s="291"/>
      <c r="N11" s="291"/>
      <c r="O11" s="311">
        <v>1.2968</v>
      </c>
      <c r="P11" s="312"/>
      <c r="Q11" s="312"/>
      <c r="R11" s="307">
        <f>(K11*O11)</f>
        <v>0</v>
      </c>
      <c r="S11" s="308"/>
      <c r="T11" s="309"/>
      <c r="U11" s="310"/>
      <c r="V11" s="310"/>
    </row>
    <row r="12" spans="1:23">
      <c r="A12" s="3"/>
      <c r="B12" s="282"/>
      <c r="C12" s="283"/>
      <c r="D12" s="283"/>
      <c r="E12" s="283"/>
      <c r="F12" s="283"/>
      <c r="G12" s="283"/>
      <c r="H12" s="283"/>
      <c r="I12" s="283"/>
      <c r="J12" s="283"/>
      <c r="K12" s="290"/>
      <c r="L12" s="290"/>
      <c r="M12" s="290"/>
      <c r="N12" s="290"/>
      <c r="O12" s="298"/>
      <c r="P12" s="298"/>
      <c r="Q12" s="298"/>
      <c r="R12" s="300" t="s">
        <v>41</v>
      </c>
      <c r="S12" s="301"/>
      <c r="T12" s="302"/>
      <c r="U12" s="293"/>
      <c r="V12" s="293"/>
    </row>
    <row r="13" spans="1:23">
      <c r="A13" s="3"/>
      <c r="B13" s="287"/>
      <c r="C13" s="287"/>
      <c r="D13" s="287"/>
      <c r="E13" s="287"/>
      <c r="F13" s="287"/>
      <c r="G13" s="287"/>
      <c r="H13" s="287"/>
      <c r="I13" s="287"/>
      <c r="J13" s="287"/>
      <c r="K13" s="290"/>
      <c r="L13" s="290"/>
      <c r="M13" s="290"/>
      <c r="N13" s="290"/>
      <c r="O13" s="298"/>
      <c r="P13" s="298"/>
      <c r="Q13" s="298"/>
      <c r="R13" s="294"/>
      <c r="S13" s="295"/>
      <c r="T13" s="296"/>
      <c r="U13" s="293"/>
      <c r="V13" s="293"/>
    </row>
    <row r="14" spans="1:23">
      <c r="A14" s="3"/>
      <c r="B14" s="284" t="s">
        <v>35</v>
      </c>
      <c r="C14" s="285"/>
      <c r="D14" s="285"/>
      <c r="E14" s="285"/>
      <c r="F14" s="285"/>
      <c r="G14" s="285"/>
      <c r="H14" s="285"/>
      <c r="I14" s="285"/>
      <c r="J14" s="286"/>
      <c r="K14" s="290"/>
      <c r="L14" s="290"/>
      <c r="M14" s="290"/>
      <c r="N14" s="290"/>
      <c r="O14" s="298"/>
      <c r="P14" s="298"/>
      <c r="Q14" s="298"/>
      <c r="R14" s="294"/>
      <c r="S14" s="295"/>
      <c r="T14" s="296"/>
      <c r="U14" s="293"/>
      <c r="V14" s="293"/>
    </row>
    <row r="15" spans="1:23">
      <c r="A15" s="3"/>
      <c r="B15" s="278" t="s">
        <v>11</v>
      </c>
      <c r="C15" s="278"/>
      <c r="D15" s="278"/>
      <c r="E15" s="278"/>
      <c r="F15" s="278"/>
      <c r="G15" s="278"/>
      <c r="H15" s="279"/>
      <c r="I15" s="280">
        <v>0</v>
      </c>
      <c r="J15" s="281"/>
      <c r="K15" s="290"/>
      <c r="L15" s="290"/>
      <c r="M15" s="290"/>
      <c r="N15" s="290"/>
      <c r="O15" s="298"/>
      <c r="P15" s="298"/>
      <c r="Q15" s="298"/>
      <c r="R15" s="294"/>
      <c r="S15" s="295"/>
      <c r="T15" s="296"/>
      <c r="U15" s="293"/>
      <c r="V15" s="293"/>
    </row>
    <row r="16" spans="1:23">
      <c r="A16" s="1"/>
      <c r="B16" s="288" t="s">
        <v>12</v>
      </c>
      <c r="C16" s="288"/>
      <c r="D16" s="288"/>
      <c r="E16" s="288"/>
      <c r="F16" s="288"/>
      <c r="G16" s="288"/>
      <c r="H16" s="289"/>
      <c r="I16" s="280">
        <v>0</v>
      </c>
      <c r="J16" s="281"/>
      <c r="K16" s="290"/>
      <c r="L16" s="290"/>
      <c r="M16" s="290"/>
      <c r="N16" s="290"/>
      <c r="O16" s="298"/>
      <c r="P16" s="298"/>
      <c r="Q16" s="298"/>
      <c r="R16" s="294"/>
      <c r="S16" s="295"/>
      <c r="T16" s="296"/>
      <c r="U16" s="293"/>
      <c r="V16" s="293"/>
    </row>
    <row r="17" spans="1:22">
      <c r="A17" s="1"/>
      <c r="B17" s="288" t="s">
        <v>13</v>
      </c>
      <c r="C17" s="288"/>
      <c r="D17" s="288"/>
      <c r="E17" s="288"/>
      <c r="F17" s="288"/>
      <c r="G17" s="288"/>
      <c r="H17" s="289"/>
      <c r="I17" s="280">
        <v>7.0000000000000007E-2</v>
      </c>
      <c r="J17" s="281"/>
      <c r="K17" s="290"/>
      <c r="L17" s="290"/>
      <c r="M17" s="290"/>
      <c r="N17" s="290"/>
      <c r="O17" s="298"/>
      <c r="P17" s="298"/>
      <c r="Q17" s="298"/>
      <c r="R17" s="294"/>
      <c r="S17" s="295"/>
      <c r="T17" s="296"/>
      <c r="U17" s="293"/>
      <c r="V17" s="293"/>
    </row>
    <row r="18" spans="1:22" ht="21.6" thickBot="1">
      <c r="A18" s="121"/>
      <c r="B18" s="269" t="s">
        <v>14</v>
      </c>
      <c r="C18" s="269"/>
      <c r="D18" s="269"/>
      <c r="E18" s="269"/>
      <c r="F18" s="269"/>
      <c r="G18" s="269"/>
      <c r="H18" s="270"/>
      <c r="I18" s="274">
        <v>7.0000000000000007E-2</v>
      </c>
      <c r="J18" s="275"/>
      <c r="K18" s="299"/>
      <c r="L18" s="299"/>
      <c r="M18" s="299"/>
      <c r="N18" s="299"/>
      <c r="O18" s="292"/>
      <c r="P18" s="292"/>
      <c r="Q18" s="292"/>
      <c r="R18" s="271"/>
      <c r="S18" s="272"/>
      <c r="T18" s="273"/>
      <c r="U18" s="297"/>
      <c r="V18" s="297"/>
    </row>
    <row r="19" spans="1:22" ht="22.2" thickTop="1" thickBot="1">
      <c r="A19" s="107"/>
      <c r="B19" s="258"/>
      <c r="C19" s="258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8"/>
      <c r="O19" s="258"/>
      <c r="P19" s="258"/>
      <c r="Q19" s="259"/>
      <c r="R19" s="263">
        <f>R11</f>
        <v>0</v>
      </c>
      <c r="S19" s="264"/>
      <c r="T19" s="265"/>
      <c r="U19" s="260"/>
      <c r="V19" s="260"/>
    </row>
    <row r="20" spans="1:22" ht="21.6" thickTop="1">
      <c r="A20" s="85"/>
      <c r="B20" s="258"/>
      <c r="C20" s="258"/>
      <c r="D20" s="258"/>
      <c r="E20" s="258"/>
      <c r="F20" s="258"/>
      <c r="G20" s="255"/>
      <c r="H20" s="256"/>
      <c r="I20" s="256"/>
      <c r="J20" s="262"/>
      <c r="K20" s="262"/>
      <c r="L20" s="262"/>
      <c r="M20" s="261"/>
      <c r="N20" s="261"/>
      <c r="O20" s="261"/>
      <c r="P20" s="261"/>
      <c r="Q20" s="261"/>
      <c r="R20" s="261"/>
      <c r="S20" s="261"/>
      <c r="T20" s="261"/>
      <c r="U20" s="261"/>
      <c r="V20" s="261"/>
    </row>
    <row r="21" spans="1:22">
      <c r="A21" s="85"/>
      <c r="B21" s="33" t="s">
        <v>37</v>
      </c>
      <c r="C21" s="71"/>
      <c r="D21" s="71"/>
      <c r="E21" s="71"/>
      <c r="F21" s="71"/>
      <c r="G21" s="267"/>
      <c r="H21" s="267"/>
      <c r="I21" s="267"/>
      <c r="J21" s="33" t="s">
        <v>23</v>
      </c>
      <c r="K21" s="33" t="s">
        <v>36</v>
      </c>
      <c r="L21" s="268"/>
      <c r="M21" s="268"/>
      <c r="N21" s="83" t="s">
        <v>38</v>
      </c>
    </row>
    <row r="22" spans="1:22">
      <c r="A22" s="85"/>
      <c r="B22" s="86"/>
      <c r="C22" s="86"/>
      <c r="D22" s="86"/>
      <c r="E22" s="86"/>
      <c r="F22" s="86"/>
      <c r="G22" s="93"/>
      <c r="H22" s="93"/>
      <c r="I22" s="93"/>
      <c r="J22" s="71"/>
      <c r="K22" s="71"/>
      <c r="L22" s="71"/>
      <c r="M22" s="87"/>
      <c r="N22" s="87"/>
      <c r="O22" s="87"/>
      <c r="P22" s="87"/>
      <c r="Q22" s="87"/>
      <c r="R22" s="87"/>
      <c r="S22" s="87"/>
      <c r="T22" s="87"/>
      <c r="U22" s="87"/>
      <c r="V22" s="87"/>
    </row>
    <row r="23" spans="1:22">
      <c r="A23" s="85"/>
      <c r="B23" s="86"/>
      <c r="C23" s="86"/>
      <c r="D23" s="86"/>
      <c r="E23" s="86"/>
      <c r="F23" s="86"/>
      <c r="G23" s="33" t="s">
        <v>21</v>
      </c>
      <c r="H23" s="81"/>
      <c r="I23" s="81"/>
      <c r="J23" s="81"/>
      <c r="K23" s="81"/>
      <c r="L23" s="82"/>
      <c r="M23" s="87"/>
      <c r="N23" s="87"/>
      <c r="O23" s="87"/>
      <c r="P23" s="87"/>
      <c r="Q23" s="87"/>
      <c r="R23" s="87"/>
      <c r="S23" s="87"/>
      <c r="T23" s="87"/>
      <c r="U23" s="87"/>
      <c r="V23" s="87"/>
    </row>
    <row r="24" spans="1:22" ht="19.5" customHeight="1">
      <c r="A24" s="11"/>
      <c r="B24" s="11"/>
      <c r="C24" s="33"/>
      <c r="D24" s="9"/>
      <c r="E24" s="9"/>
      <c r="F24" s="10"/>
      <c r="G24" s="83"/>
      <c r="H24" s="266"/>
      <c r="I24" s="266"/>
      <c r="J24" s="266"/>
      <c r="K24" s="266"/>
      <c r="L24" s="266"/>
      <c r="M24" s="10"/>
      <c r="N24" s="10"/>
      <c r="O24" s="12"/>
      <c r="P24" s="12"/>
      <c r="Q24" s="12"/>
      <c r="R24" s="12"/>
      <c r="S24" s="12"/>
      <c r="T24" s="12"/>
      <c r="U24" s="254"/>
      <c r="V24" s="254"/>
    </row>
    <row r="25" spans="1:22" ht="21.9" customHeight="1">
      <c r="A25" s="33"/>
      <c r="B25" s="84"/>
      <c r="C25" s="84"/>
      <c r="D25" s="84"/>
      <c r="E25" s="84"/>
      <c r="F25" s="33"/>
      <c r="G25" s="33" t="s">
        <v>31</v>
      </c>
      <c r="H25" s="33"/>
      <c r="I25" s="33"/>
      <c r="J25" s="33"/>
      <c r="K25" s="33"/>
      <c r="L25" s="33"/>
      <c r="M25" s="33"/>
      <c r="N25" s="84"/>
      <c r="O25" s="84"/>
      <c r="P25" s="84"/>
      <c r="Q25" s="84"/>
      <c r="R25" s="33"/>
      <c r="S25" s="84"/>
      <c r="T25" s="106"/>
      <c r="U25" s="254"/>
      <c r="V25" s="254"/>
    </row>
    <row r="26" spans="1:22" ht="21.9" customHeight="1">
      <c r="A26" s="83"/>
      <c r="B26" s="253"/>
      <c r="C26" s="253"/>
      <c r="D26" s="253"/>
      <c r="E26" s="253"/>
      <c r="F26" s="253"/>
      <c r="G26" s="83"/>
      <c r="H26" s="83"/>
      <c r="I26" s="33"/>
      <c r="J26" s="83"/>
      <c r="K26" s="33"/>
      <c r="L26" s="83"/>
      <c r="M26" s="84"/>
      <c r="N26" s="253"/>
      <c r="O26" s="253"/>
      <c r="P26" s="253"/>
      <c r="Q26" s="253"/>
      <c r="R26" s="253"/>
      <c r="S26" s="253"/>
      <c r="T26" s="106"/>
      <c r="U26" s="254"/>
      <c r="V26" s="254"/>
    </row>
    <row r="27" spans="1:22" ht="21.9" customHeight="1">
      <c r="A27" s="33"/>
      <c r="B27" s="253"/>
      <c r="C27" s="253"/>
      <c r="D27" s="253"/>
      <c r="E27" s="253"/>
      <c r="F27" s="253"/>
      <c r="G27" s="84"/>
      <c r="H27" s="33"/>
      <c r="I27" s="33"/>
      <c r="J27" s="33"/>
      <c r="K27" s="83"/>
      <c r="L27" s="33"/>
      <c r="M27" s="257"/>
      <c r="N27" s="257"/>
      <c r="O27" s="257"/>
      <c r="P27" s="257"/>
      <c r="Q27" s="257"/>
      <c r="R27" s="257"/>
      <c r="S27" s="257"/>
      <c r="T27" s="106"/>
      <c r="U27" s="254"/>
      <c r="V27" s="254"/>
    </row>
    <row r="28" spans="1:22" s="90" customFormat="1" ht="25.8" hidden="1">
      <c r="A28" s="33" t="s">
        <v>21</v>
      </c>
      <c r="B28" s="81"/>
      <c r="C28" s="81"/>
      <c r="D28" s="81"/>
      <c r="E28" s="81"/>
      <c r="F28" s="82"/>
      <c r="G28" s="83"/>
      <c r="H28" s="83"/>
      <c r="I28" s="83"/>
      <c r="J28" s="83"/>
      <c r="K28" s="83"/>
      <c r="L28" s="33"/>
      <c r="M28" s="33"/>
      <c r="N28" s="84"/>
      <c r="O28" s="84"/>
      <c r="P28" s="84"/>
      <c r="Q28" s="84"/>
      <c r="R28" s="33"/>
      <c r="S28" s="84"/>
      <c r="T28" s="88"/>
      <c r="U28" s="89"/>
      <c r="V28" s="89"/>
    </row>
    <row r="29" spans="1:22" ht="21.9" customHeight="1">
      <c r="A29" s="33"/>
      <c r="B29" s="266"/>
      <c r="C29" s="266"/>
      <c r="D29" s="266"/>
      <c r="E29" s="266"/>
      <c r="F29" s="266"/>
      <c r="G29" s="83"/>
      <c r="H29" s="83"/>
      <c r="I29" s="91"/>
      <c r="J29" s="91"/>
      <c r="K29" s="92"/>
      <c r="L29" s="33"/>
      <c r="M29" s="33"/>
      <c r="N29" s="84"/>
      <c r="O29" s="84"/>
      <c r="P29" s="84"/>
      <c r="Q29" s="84"/>
      <c r="R29" s="84"/>
      <c r="S29" s="84"/>
      <c r="T29" s="12"/>
      <c r="U29" s="6"/>
      <c r="V29" s="6"/>
    </row>
    <row r="30" spans="1:22" ht="39.75" customHeight="1">
      <c r="A30" s="83"/>
      <c r="B30" s="253" t="s">
        <v>32</v>
      </c>
      <c r="C30" s="253"/>
      <c r="D30" s="253"/>
      <c r="E30" s="253"/>
      <c r="F30" s="253"/>
      <c r="G30" s="13"/>
      <c r="H30" s="13"/>
      <c r="I30" s="13"/>
      <c r="J30" s="33"/>
      <c r="K30" s="13"/>
      <c r="L30" s="13"/>
      <c r="M30" s="253" t="s">
        <v>32</v>
      </c>
      <c r="N30" s="253"/>
      <c r="O30" s="253"/>
      <c r="P30" s="253"/>
      <c r="Q30" s="253"/>
      <c r="R30" s="253"/>
      <c r="S30" s="253"/>
      <c r="U30" s="6"/>
      <c r="V30" s="6"/>
    </row>
    <row r="31" spans="1:22">
      <c r="A31" s="85"/>
      <c r="B31" s="86"/>
      <c r="C31" s="86"/>
      <c r="D31" s="86"/>
      <c r="E31" s="86"/>
      <c r="F31" s="86"/>
      <c r="G31" s="93"/>
      <c r="H31" s="93"/>
      <c r="I31" s="93"/>
      <c r="J31" s="71"/>
      <c r="K31" s="71"/>
      <c r="L31" s="71"/>
      <c r="M31" s="87"/>
      <c r="N31" s="87"/>
      <c r="O31" s="87"/>
      <c r="P31" s="87"/>
      <c r="Q31" s="87"/>
      <c r="R31" s="87"/>
      <c r="S31" s="87"/>
      <c r="T31" s="87"/>
      <c r="U31" s="87"/>
      <c r="V31" s="87"/>
    </row>
    <row r="32" spans="1:22" ht="24.6">
      <c r="C32" s="11"/>
      <c r="D32" s="11"/>
      <c r="E32" s="11"/>
      <c r="F32" s="12"/>
      <c r="G32" s="12"/>
      <c r="H32" s="12"/>
      <c r="I32" s="12"/>
      <c r="J32" s="12"/>
      <c r="K32" s="12"/>
      <c r="L32" s="12"/>
      <c r="M32" s="12"/>
      <c r="N32" s="251">
        <f>R19*1.15</f>
        <v>0</v>
      </c>
      <c r="O32" s="252"/>
      <c r="P32" s="252"/>
      <c r="Q32" s="252"/>
      <c r="R32" s="252"/>
      <c r="S32" s="252"/>
    </row>
    <row r="33" spans="3:14" ht="24.6">
      <c r="C33" s="11"/>
      <c r="D33" s="11"/>
      <c r="E33" s="11"/>
      <c r="F33" s="12"/>
      <c r="G33" s="12"/>
      <c r="H33" s="12"/>
      <c r="I33" s="12"/>
      <c r="J33" s="12"/>
      <c r="K33" s="12"/>
      <c r="L33" s="12"/>
      <c r="M33" s="12"/>
      <c r="N33" s="12"/>
    </row>
    <row r="34" spans="3:14"/>
    <row r="35" spans="3:14"/>
    <row r="36" spans="3:14"/>
    <row r="37" spans="3:14"/>
    <row r="38" spans="3:14"/>
    <row r="39" spans="3:14"/>
    <row r="41" spans="3:14"/>
    <row r="42" spans="3:14"/>
    <row r="43" spans="3:14"/>
    <row r="44" spans="3:14"/>
    <row r="45" spans="3:14"/>
    <row r="46" spans="3:14"/>
    <row r="47" spans="3:14"/>
    <row r="48" spans="3:14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</sheetData>
  <mergeCells count="73">
    <mergeCell ref="R11:T11"/>
    <mergeCell ref="R14:T14"/>
    <mergeCell ref="O14:Q14"/>
    <mergeCell ref="U11:V11"/>
    <mergeCell ref="O11:Q11"/>
    <mergeCell ref="A1:V1"/>
    <mergeCell ref="R9:V9"/>
    <mergeCell ref="B10:J10"/>
    <mergeCell ref="U10:V10"/>
    <mergeCell ref="K10:N10"/>
    <mergeCell ref="R10:T10"/>
    <mergeCell ref="O10:Q10"/>
    <mergeCell ref="K14:N14"/>
    <mergeCell ref="U12:V12"/>
    <mergeCell ref="U14:V14"/>
    <mergeCell ref="U13:V13"/>
    <mergeCell ref="R12:T12"/>
    <mergeCell ref="R13:T13"/>
    <mergeCell ref="O13:Q13"/>
    <mergeCell ref="O12:Q12"/>
    <mergeCell ref="O18:Q18"/>
    <mergeCell ref="K15:N15"/>
    <mergeCell ref="U17:V17"/>
    <mergeCell ref="R16:T16"/>
    <mergeCell ref="U15:V15"/>
    <mergeCell ref="K16:N16"/>
    <mergeCell ref="U18:V18"/>
    <mergeCell ref="O17:Q17"/>
    <mergeCell ref="R17:T17"/>
    <mergeCell ref="O16:Q16"/>
    <mergeCell ref="K18:N18"/>
    <mergeCell ref="U16:V16"/>
    <mergeCell ref="K17:N17"/>
    <mergeCell ref="O15:Q15"/>
    <mergeCell ref="R15:T15"/>
    <mergeCell ref="B18:H18"/>
    <mergeCell ref="R18:T18"/>
    <mergeCell ref="I18:J18"/>
    <mergeCell ref="B11:J11"/>
    <mergeCell ref="B15:H15"/>
    <mergeCell ref="I15:J15"/>
    <mergeCell ref="B12:J12"/>
    <mergeCell ref="B14:J14"/>
    <mergeCell ref="B13:J13"/>
    <mergeCell ref="I16:J16"/>
    <mergeCell ref="I17:J17"/>
    <mergeCell ref="B16:H16"/>
    <mergeCell ref="B17:H17"/>
    <mergeCell ref="K12:N12"/>
    <mergeCell ref="K11:N11"/>
    <mergeCell ref="K13:N13"/>
    <mergeCell ref="B19:Q19"/>
    <mergeCell ref="U19:V19"/>
    <mergeCell ref="B30:F30"/>
    <mergeCell ref="M20:V20"/>
    <mergeCell ref="B20:F20"/>
    <mergeCell ref="J20:L20"/>
    <mergeCell ref="R19:T19"/>
    <mergeCell ref="B29:F29"/>
    <mergeCell ref="B26:F26"/>
    <mergeCell ref="N26:S26"/>
    <mergeCell ref="U26:V26"/>
    <mergeCell ref="G21:I21"/>
    <mergeCell ref="U24:V24"/>
    <mergeCell ref="U25:V25"/>
    <mergeCell ref="L21:M21"/>
    <mergeCell ref="H24:L24"/>
    <mergeCell ref="N32:S32"/>
    <mergeCell ref="B27:F27"/>
    <mergeCell ref="U27:V27"/>
    <mergeCell ref="M30:S30"/>
    <mergeCell ref="G20:I20"/>
    <mergeCell ref="M27:S27"/>
  </mergeCells>
  <phoneticPr fontId="3" type="noConversion"/>
  <printOptions horizontalCentered="1"/>
  <pageMargins left="0.51181102362204722" right="0.19685039370078741" top="0.39370078740157483" bottom="0.31496062992125984" header="0.39370078740157483" footer="0.11811023622047245"/>
  <pageSetup paperSize="9" orientation="portrait" r:id="rId1"/>
  <headerFooter alignWithMargins="0">
    <oddHeader>&amp;Rแบบ ปร.5(ก)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W145"/>
  <sheetViews>
    <sheetView showGridLines="0" view="pageBreakPreview" zoomScaleNormal="100" zoomScaleSheetLayoutView="100" workbookViewId="0">
      <selection activeCell="R13" sqref="R13:T13"/>
    </sheetView>
  </sheetViews>
  <sheetFormatPr defaultColWidth="0" defaultRowHeight="21" zeroHeight="1"/>
  <cols>
    <col min="1" max="1" width="7.25" customWidth="1"/>
    <col min="2" max="7" width="4.75" customWidth="1"/>
    <col min="8" max="8" width="1.75" customWidth="1"/>
    <col min="9" max="9" width="4.875" customWidth="1"/>
    <col min="10" max="10" width="7.125" customWidth="1"/>
    <col min="11" max="14" width="4.75" customWidth="1"/>
    <col min="15" max="15" width="3.25" customWidth="1"/>
    <col min="16" max="16" width="5.75" customWidth="1"/>
    <col min="17" max="17" width="1.75" customWidth="1"/>
    <col min="18" max="21" width="4.75" customWidth="1"/>
    <col min="22" max="22" width="5.75" customWidth="1"/>
    <col min="23" max="23" width="9.125" customWidth="1"/>
  </cols>
  <sheetData>
    <row r="1" spans="1:23" ht="23.4">
      <c r="A1" s="303" t="s">
        <v>25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8"/>
    </row>
    <row r="2" spans="1:23" ht="23.4">
      <c r="A2" s="66"/>
      <c r="B2" s="67"/>
      <c r="C2" s="68"/>
      <c r="D2" s="68"/>
      <c r="E2" s="69"/>
      <c r="F2" s="70"/>
      <c r="G2" s="70"/>
      <c r="H2" s="70"/>
      <c r="I2" s="70"/>
      <c r="J2" s="70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</row>
    <row r="3" spans="1:23" ht="23.4">
      <c r="A3" s="66" t="str">
        <f>'ปร.5(ก)'!A2</f>
        <v>ชื่อโครงการ/งานก่อสร้าง :งานจ้างปรับปรุงสถานที่ผลิตสารเภสัชรังสี อาคาร 21 สทน. องครักษ์ จำนวน 1 งาน</v>
      </c>
      <c r="B3" s="67"/>
      <c r="C3" s="68"/>
      <c r="D3" s="68"/>
      <c r="E3" s="69"/>
      <c r="F3" s="69"/>
      <c r="G3" s="69"/>
      <c r="H3" s="69"/>
      <c r="I3" s="69"/>
      <c r="J3" s="70"/>
      <c r="K3" s="71"/>
      <c r="L3" s="71"/>
      <c r="M3" s="71"/>
      <c r="N3" s="71"/>
      <c r="O3" s="71"/>
      <c r="P3" s="71"/>
      <c r="Q3" s="71"/>
      <c r="R3" s="71"/>
      <c r="S3" s="71"/>
      <c r="T3" s="74"/>
      <c r="U3" s="74"/>
      <c r="V3" s="74"/>
    </row>
    <row r="4" spans="1:23" ht="23.4">
      <c r="A4" s="66" t="str">
        <f>'ปร.5(ก)'!A3</f>
        <v>สถานที่ก่อสร้าง :สถาบันเทคโนโลยีนิวเคลียร์แห่งชาติ (องค์การมหาชน) สทน.องครักษ์</v>
      </c>
      <c r="B4" s="67"/>
      <c r="C4" s="68"/>
      <c r="D4" s="68"/>
      <c r="E4" s="69"/>
      <c r="F4" s="69"/>
      <c r="G4" s="69"/>
      <c r="H4" s="69"/>
      <c r="I4" s="69"/>
      <c r="J4" s="70"/>
      <c r="K4" s="71"/>
      <c r="L4" s="71"/>
      <c r="M4" s="71"/>
      <c r="N4" s="71"/>
      <c r="O4" s="71"/>
      <c r="P4" s="71"/>
      <c r="Q4" s="71"/>
      <c r="R4" s="71"/>
      <c r="S4" s="71"/>
      <c r="T4" s="74"/>
      <c r="U4" s="74"/>
      <c r="V4" s="74"/>
    </row>
    <row r="5" spans="1:23" ht="23.4">
      <c r="A5" s="66" t="s">
        <v>40</v>
      </c>
      <c r="B5" s="67"/>
      <c r="C5" s="68"/>
      <c r="D5" s="68"/>
      <c r="E5" s="69"/>
      <c r="F5" s="69"/>
      <c r="G5" s="69"/>
      <c r="H5" s="69"/>
      <c r="I5" s="69"/>
      <c r="J5" s="70"/>
      <c r="K5" s="71"/>
      <c r="L5" s="71"/>
      <c r="M5" s="71"/>
      <c r="N5" s="71"/>
      <c r="O5" s="71"/>
      <c r="P5" s="71"/>
      <c r="Q5" s="71"/>
      <c r="R5" s="71"/>
      <c r="S5" s="71"/>
      <c r="T5" s="74"/>
      <c r="U5" s="74"/>
      <c r="V5" s="74"/>
    </row>
    <row r="6" spans="1:23" ht="23.4">
      <c r="A6" s="66" t="s">
        <v>17</v>
      </c>
      <c r="B6" s="67"/>
      <c r="C6" s="68"/>
      <c r="D6" s="68"/>
      <c r="E6" s="69"/>
      <c r="F6" s="69"/>
      <c r="G6" s="69"/>
      <c r="H6" s="69"/>
      <c r="I6" s="69"/>
      <c r="J6" s="70"/>
      <c r="K6" s="71"/>
      <c r="L6" s="75"/>
      <c r="M6" s="76"/>
      <c r="N6" s="71"/>
      <c r="O6" s="71"/>
      <c r="P6" s="71"/>
      <c r="Q6" s="71"/>
      <c r="R6" s="71"/>
      <c r="S6" s="71"/>
      <c r="T6" s="71"/>
      <c r="U6" s="71"/>
      <c r="V6" s="71"/>
    </row>
    <row r="7" spans="1:23" ht="25.2">
      <c r="A7" s="69" t="s">
        <v>26</v>
      </c>
      <c r="B7" s="79"/>
      <c r="C7" s="79"/>
      <c r="D7" s="79"/>
      <c r="E7" s="79"/>
      <c r="F7" s="79"/>
      <c r="G7" s="79"/>
      <c r="H7" s="79"/>
      <c r="I7" s="79"/>
      <c r="J7" s="78"/>
      <c r="K7" s="80"/>
      <c r="L7" s="75"/>
      <c r="M7" s="76"/>
      <c r="N7" s="71"/>
      <c r="O7" s="71"/>
      <c r="P7" s="71"/>
      <c r="Q7" s="71"/>
      <c r="R7" s="71"/>
      <c r="S7" s="71"/>
      <c r="T7" s="71"/>
      <c r="U7" s="71"/>
      <c r="V7" s="71"/>
    </row>
    <row r="8" spans="1:23" s="2" customFormat="1" ht="25.2">
      <c r="A8" s="69" t="str">
        <f>'ปร.5(ก)'!A8</f>
        <v xml:space="preserve">คำนวณราคากลาง ณ วันที่ 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/>
    </row>
    <row r="9" spans="1:23" s="2" customFormat="1" ht="21.6" thickBot="1">
      <c r="A9" s="324" t="s">
        <v>18</v>
      </c>
      <c r="B9" s="324"/>
      <c r="C9" s="324"/>
      <c r="D9" s="324"/>
      <c r="E9" s="324"/>
      <c r="F9" s="324"/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</row>
    <row r="10" spans="1:23" ht="43.5" customHeight="1" thickTop="1" thickBot="1">
      <c r="A10" s="108" t="s">
        <v>0</v>
      </c>
      <c r="B10" s="109" t="s">
        <v>1</v>
      </c>
      <c r="C10" s="110"/>
      <c r="D10" s="110"/>
      <c r="E10" s="110"/>
      <c r="F10" s="110"/>
      <c r="G10" s="110"/>
      <c r="H10" s="110"/>
      <c r="I10" s="110"/>
      <c r="J10" s="110"/>
      <c r="K10" s="111"/>
      <c r="L10" s="110"/>
      <c r="M10" s="110"/>
      <c r="N10" s="110"/>
      <c r="O10" s="110"/>
      <c r="P10" s="110"/>
      <c r="Q10" s="112"/>
      <c r="R10" s="306" t="s">
        <v>28</v>
      </c>
      <c r="S10" s="305"/>
      <c r="T10" s="305"/>
      <c r="U10" s="305" t="s">
        <v>6</v>
      </c>
      <c r="V10" s="305"/>
    </row>
    <row r="11" spans="1:23" ht="21.6" thickTop="1">
      <c r="A11" s="4"/>
      <c r="B11" s="325" t="s">
        <v>24</v>
      </c>
      <c r="C11" s="326"/>
      <c r="D11" s="326"/>
      <c r="E11" s="326"/>
      <c r="F11" s="326"/>
      <c r="G11" s="326"/>
      <c r="H11" s="326"/>
      <c r="I11" s="326"/>
      <c r="J11" s="326"/>
      <c r="K11" s="326"/>
      <c r="L11" s="326"/>
      <c r="M11" s="326"/>
      <c r="N11" s="326"/>
      <c r="O11" s="326"/>
      <c r="P11" s="326"/>
      <c r="Q11" s="327"/>
      <c r="R11" s="307"/>
      <c r="S11" s="308"/>
      <c r="T11" s="309"/>
      <c r="U11" s="310"/>
      <c r="V11" s="310"/>
    </row>
    <row r="12" spans="1:23">
      <c r="A12" s="17">
        <v>1</v>
      </c>
      <c r="B12" s="28" t="s">
        <v>27</v>
      </c>
      <c r="C12" s="29"/>
      <c r="D12" s="29"/>
      <c r="E12" s="29"/>
      <c r="F12" s="29"/>
      <c r="G12" s="29"/>
      <c r="H12" s="29"/>
      <c r="I12" s="29"/>
      <c r="J12" s="29"/>
      <c r="K12" s="30"/>
      <c r="L12" s="30"/>
      <c r="M12" s="30"/>
      <c r="N12" s="27" t="s">
        <v>16</v>
      </c>
      <c r="O12" s="31"/>
      <c r="P12" s="32"/>
      <c r="Q12" s="21"/>
      <c r="R12" s="328">
        <f>'ปร.5(ก)'!R19</f>
        <v>0</v>
      </c>
      <c r="S12" s="329"/>
      <c r="T12" s="330"/>
      <c r="U12" s="293"/>
      <c r="V12" s="293"/>
    </row>
    <row r="13" spans="1:23">
      <c r="A13" s="17"/>
      <c r="B13" s="24"/>
      <c r="C13" s="7"/>
      <c r="D13" s="7"/>
      <c r="E13" s="7"/>
      <c r="F13" s="7"/>
      <c r="G13" s="7"/>
      <c r="H13" s="7"/>
      <c r="I13" s="7"/>
      <c r="J13" s="7"/>
      <c r="K13" s="18"/>
      <c r="L13" s="18"/>
      <c r="M13" s="18"/>
      <c r="N13" s="345"/>
      <c r="O13" s="345"/>
      <c r="P13" s="345"/>
      <c r="Q13" s="21"/>
      <c r="R13" s="339"/>
      <c r="S13" s="340"/>
      <c r="T13" s="341"/>
      <c r="U13" s="293"/>
      <c r="V13" s="293"/>
    </row>
    <row r="14" spans="1:23">
      <c r="A14" s="3"/>
      <c r="B14" s="24"/>
      <c r="C14" s="7"/>
      <c r="D14" s="7"/>
      <c r="E14" s="7"/>
      <c r="F14" s="7"/>
      <c r="G14" s="7"/>
      <c r="H14" s="7"/>
      <c r="I14" s="7"/>
      <c r="J14" s="7"/>
      <c r="K14" s="18"/>
      <c r="L14" s="18"/>
      <c r="M14" s="18"/>
      <c r="N14" s="18"/>
      <c r="O14" s="20"/>
      <c r="P14" s="20"/>
      <c r="Q14" s="21"/>
      <c r="R14" s="14"/>
      <c r="S14" s="15"/>
      <c r="T14" s="16"/>
      <c r="U14" s="293"/>
      <c r="V14" s="293"/>
    </row>
    <row r="15" spans="1:23">
      <c r="A15" s="3"/>
      <c r="B15" s="25"/>
      <c r="C15" s="26"/>
      <c r="D15" s="26"/>
      <c r="E15" s="26"/>
      <c r="F15" s="26"/>
      <c r="G15" s="26"/>
      <c r="H15" s="26"/>
      <c r="I15" s="26"/>
      <c r="J15" s="26"/>
      <c r="K15" s="19"/>
      <c r="L15" s="19"/>
      <c r="M15" s="19"/>
      <c r="N15" s="19"/>
      <c r="O15" s="22"/>
      <c r="P15" s="22"/>
      <c r="Q15" s="23"/>
      <c r="R15" s="342"/>
      <c r="S15" s="343"/>
      <c r="T15" s="344"/>
      <c r="U15" s="293"/>
      <c r="V15" s="293"/>
    </row>
    <row r="16" spans="1:23">
      <c r="A16" s="313" t="s">
        <v>15</v>
      </c>
      <c r="B16" s="331" t="s">
        <v>29</v>
      </c>
      <c r="C16" s="332"/>
      <c r="D16" s="332"/>
      <c r="E16" s="332"/>
      <c r="F16" s="332"/>
      <c r="G16" s="332"/>
      <c r="H16" s="332"/>
      <c r="I16" s="332"/>
      <c r="J16" s="332"/>
      <c r="K16" s="332"/>
      <c r="L16" s="332"/>
      <c r="M16" s="332"/>
      <c r="N16" s="332"/>
      <c r="O16" s="332"/>
      <c r="P16" s="332"/>
      <c r="Q16" s="333"/>
      <c r="R16" s="334">
        <f>R12+R13</f>
        <v>0</v>
      </c>
      <c r="S16" s="335"/>
      <c r="T16" s="336"/>
      <c r="U16" s="337"/>
      <c r="V16" s="338"/>
    </row>
    <row r="17" spans="1:23" ht="21.6" thickBot="1">
      <c r="A17" s="314"/>
      <c r="B17" s="346" t="s">
        <v>30</v>
      </c>
      <c r="C17" s="347"/>
      <c r="D17" s="347"/>
      <c r="E17" s="347"/>
      <c r="F17" s="347"/>
      <c r="G17" s="347"/>
      <c r="H17" s="347"/>
      <c r="I17" s="347"/>
      <c r="J17" s="347"/>
      <c r="K17" s="347"/>
      <c r="L17" s="347"/>
      <c r="M17" s="347"/>
      <c r="N17" s="347"/>
      <c r="O17" s="347"/>
      <c r="P17" s="347"/>
      <c r="Q17" s="348"/>
      <c r="R17" s="319">
        <f>R16</f>
        <v>0</v>
      </c>
      <c r="S17" s="320"/>
      <c r="T17" s="321"/>
      <c r="U17" s="322"/>
      <c r="V17" s="323"/>
    </row>
    <row r="18" spans="1:23" ht="22.2" thickTop="1" thickBot="1">
      <c r="A18" s="315"/>
      <c r="B18" s="316" t="s">
        <v>206</v>
      </c>
      <c r="C18" s="317"/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  <c r="O18" s="317"/>
      <c r="P18" s="317"/>
      <c r="Q18" s="317"/>
      <c r="R18" s="317"/>
      <c r="S18" s="317"/>
      <c r="T18" s="317"/>
      <c r="U18" s="317"/>
      <c r="V18" s="318"/>
      <c r="W18" s="105"/>
    </row>
    <row r="19" spans="1:23" ht="21.6" thickTop="1">
      <c r="A19" s="85"/>
      <c r="B19" s="86"/>
      <c r="C19" s="86"/>
      <c r="D19" s="86"/>
      <c r="E19" s="86"/>
      <c r="F19" s="86"/>
      <c r="G19" s="93"/>
      <c r="H19" s="93"/>
      <c r="I19" s="93"/>
      <c r="J19" s="71"/>
      <c r="K19" s="71"/>
      <c r="L19" s="71"/>
      <c r="M19" s="87"/>
      <c r="N19" s="87"/>
      <c r="O19" s="87"/>
      <c r="P19" s="87"/>
      <c r="Q19" s="87"/>
      <c r="R19" s="87"/>
      <c r="S19" s="87"/>
      <c r="T19" s="87"/>
      <c r="U19" s="87"/>
      <c r="V19" s="87"/>
    </row>
    <row r="20" spans="1:23">
      <c r="A20" s="85"/>
      <c r="B20" s="86"/>
      <c r="C20" s="86"/>
      <c r="D20" s="86"/>
      <c r="E20" s="86"/>
      <c r="F20" s="86"/>
      <c r="G20" s="93"/>
      <c r="H20" s="93"/>
      <c r="I20" s="93"/>
      <c r="J20" s="71"/>
      <c r="K20" s="71"/>
      <c r="L20" s="71"/>
      <c r="M20" s="87"/>
      <c r="N20" s="87"/>
      <c r="O20" s="87"/>
      <c r="P20" s="87"/>
      <c r="Q20" s="87"/>
      <c r="R20" s="87"/>
      <c r="S20" s="87"/>
      <c r="T20" s="87"/>
      <c r="U20" s="87"/>
      <c r="V20" s="87"/>
    </row>
    <row r="21" spans="1:23">
      <c r="A21" s="85"/>
      <c r="B21" s="86"/>
      <c r="C21" s="86"/>
      <c r="D21" s="86"/>
      <c r="E21" s="86"/>
      <c r="F21" s="86"/>
      <c r="G21" s="33" t="s">
        <v>21</v>
      </c>
      <c r="H21" s="81"/>
      <c r="I21" s="81"/>
      <c r="J21" s="81"/>
      <c r="K21" s="81"/>
      <c r="L21" s="82"/>
      <c r="M21" s="87"/>
      <c r="N21" s="87"/>
      <c r="O21" s="87"/>
      <c r="P21" s="87"/>
      <c r="Q21" s="87"/>
      <c r="R21" s="87"/>
      <c r="S21" s="87"/>
      <c r="T21" s="87"/>
      <c r="U21" s="87"/>
      <c r="V21" s="87"/>
    </row>
    <row r="22" spans="1:23" ht="19.5" customHeight="1">
      <c r="A22" s="11"/>
      <c r="B22" s="11"/>
      <c r="C22" s="33"/>
      <c r="D22" s="9"/>
      <c r="E22" s="9"/>
      <c r="F22" s="10"/>
      <c r="G22" s="83"/>
      <c r="H22" s="266"/>
      <c r="I22" s="266"/>
      <c r="J22" s="266"/>
      <c r="K22" s="266"/>
      <c r="L22" s="266"/>
      <c r="M22" s="10"/>
      <c r="N22" s="10"/>
      <c r="O22" s="12"/>
      <c r="P22" s="12"/>
      <c r="Q22" s="12"/>
      <c r="R22" s="12"/>
      <c r="S22" s="12"/>
      <c r="T22" s="12"/>
      <c r="U22" s="254"/>
      <c r="V22" s="254"/>
    </row>
    <row r="23" spans="1:23" ht="21.9" customHeight="1">
      <c r="A23" s="33"/>
      <c r="B23" s="84"/>
      <c r="C23" s="84"/>
      <c r="D23" s="84"/>
      <c r="E23" s="84"/>
      <c r="F23" s="33"/>
      <c r="G23" s="33" t="s">
        <v>31</v>
      </c>
      <c r="H23" s="33"/>
      <c r="I23" s="33"/>
      <c r="J23" s="33"/>
      <c r="K23" s="33"/>
      <c r="L23" s="33"/>
      <c r="M23" s="33"/>
      <c r="N23" s="84"/>
      <c r="O23" s="84"/>
      <c r="P23" s="84"/>
      <c r="Q23" s="84"/>
      <c r="R23" s="33"/>
      <c r="S23" s="84"/>
      <c r="T23" s="106"/>
      <c r="U23" s="254"/>
      <c r="V23" s="254"/>
    </row>
    <row r="24" spans="1:23" ht="21.9" customHeight="1">
      <c r="A24" s="83"/>
      <c r="B24" s="253"/>
      <c r="C24" s="253"/>
      <c r="D24" s="253"/>
      <c r="E24" s="253"/>
      <c r="F24" s="253"/>
      <c r="G24" s="83"/>
      <c r="H24" s="83"/>
      <c r="I24" s="33"/>
      <c r="J24" s="83"/>
      <c r="K24" s="33"/>
      <c r="L24" s="83"/>
      <c r="M24" s="84"/>
      <c r="N24" s="253"/>
      <c r="O24" s="253"/>
      <c r="P24" s="253"/>
      <c r="Q24" s="253"/>
      <c r="R24" s="253"/>
      <c r="S24" s="253"/>
      <c r="T24" s="106"/>
      <c r="U24" s="254"/>
      <c r="V24" s="254"/>
    </row>
    <row r="25" spans="1:23" ht="21.9" customHeight="1">
      <c r="A25" s="33"/>
      <c r="B25" s="253"/>
      <c r="C25" s="253"/>
      <c r="D25" s="253"/>
      <c r="E25" s="253"/>
      <c r="F25" s="253"/>
      <c r="G25" s="84"/>
      <c r="H25" s="33"/>
      <c r="I25" s="33"/>
      <c r="J25" s="33"/>
      <c r="K25" s="83"/>
      <c r="L25" s="33"/>
      <c r="M25" s="257"/>
      <c r="N25" s="257"/>
      <c r="O25" s="257"/>
      <c r="P25" s="257"/>
      <c r="Q25" s="257"/>
      <c r="R25" s="257"/>
      <c r="S25" s="257"/>
      <c r="T25" s="106"/>
      <c r="U25" s="254"/>
      <c r="V25" s="254"/>
    </row>
    <row r="26" spans="1:23" s="90" customFormat="1" ht="25.8" hidden="1">
      <c r="A26" s="33" t="s">
        <v>21</v>
      </c>
      <c r="B26" s="81"/>
      <c r="C26" s="81"/>
      <c r="D26" s="81"/>
      <c r="E26" s="81"/>
      <c r="F26" s="82"/>
      <c r="G26" s="83"/>
      <c r="H26" s="83"/>
      <c r="I26" s="83"/>
      <c r="J26" s="83"/>
      <c r="K26" s="83"/>
      <c r="L26" s="33"/>
      <c r="M26" s="33"/>
      <c r="N26" s="84"/>
      <c r="O26" s="84"/>
      <c r="P26" s="84"/>
      <c r="Q26" s="84"/>
      <c r="R26" s="33"/>
      <c r="S26" s="84"/>
      <c r="T26" s="88"/>
      <c r="U26" s="89"/>
      <c r="V26" s="89"/>
    </row>
    <row r="27" spans="1:23" ht="21.9" customHeight="1">
      <c r="A27" s="33"/>
      <c r="B27" s="266"/>
      <c r="C27" s="266"/>
      <c r="D27" s="266"/>
      <c r="E27" s="266"/>
      <c r="F27" s="266"/>
      <c r="G27" s="83"/>
      <c r="H27" s="83"/>
      <c r="I27" s="91"/>
      <c r="J27" s="91"/>
      <c r="K27" s="92"/>
      <c r="L27" s="33"/>
      <c r="M27" s="33"/>
      <c r="N27" s="84"/>
      <c r="O27" s="84"/>
      <c r="P27" s="84"/>
      <c r="Q27" s="84"/>
      <c r="R27" s="84"/>
      <c r="S27" s="84"/>
      <c r="T27" s="12"/>
      <c r="U27" s="6"/>
      <c r="V27" s="6"/>
    </row>
    <row r="28" spans="1:23" ht="21.9" customHeight="1">
      <c r="A28" s="83"/>
      <c r="B28" s="253" t="s">
        <v>32</v>
      </c>
      <c r="C28" s="253"/>
      <c r="D28" s="253"/>
      <c r="E28" s="253"/>
      <c r="F28" s="253"/>
      <c r="G28" s="13"/>
      <c r="H28" s="13"/>
      <c r="I28" s="13"/>
      <c r="J28" s="33"/>
      <c r="K28" s="13"/>
      <c r="L28" s="13"/>
      <c r="M28" s="253" t="s">
        <v>32</v>
      </c>
      <c r="N28" s="253"/>
      <c r="O28" s="253"/>
      <c r="P28" s="253"/>
      <c r="Q28" s="253"/>
      <c r="R28" s="253"/>
      <c r="S28" s="253"/>
      <c r="U28" s="6"/>
      <c r="V28" s="6"/>
    </row>
    <row r="29" spans="1:23" ht="21.9" customHeight="1">
      <c r="A29" s="33"/>
      <c r="B29" s="253"/>
      <c r="C29" s="253"/>
      <c r="D29" s="253"/>
      <c r="E29" s="253"/>
      <c r="F29" s="253"/>
      <c r="G29" s="13"/>
      <c r="H29" s="13"/>
      <c r="I29" s="13"/>
      <c r="J29" s="33"/>
      <c r="K29" s="13"/>
      <c r="L29" s="13"/>
      <c r="M29" s="13"/>
      <c r="N29" s="253"/>
      <c r="O29" s="253"/>
      <c r="P29" s="253"/>
      <c r="Q29" s="253"/>
      <c r="R29" s="253"/>
      <c r="S29" s="253"/>
      <c r="T29" s="12"/>
      <c r="U29" s="6"/>
      <c r="V29" s="6"/>
    </row>
    <row r="30" spans="1:23" ht="21.9" customHeight="1">
      <c r="A30" s="11"/>
      <c r="B30" s="11"/>
      <c r="C30" s="11"/>
      <c r="D30" s="11"/>
      <c r="E30" s="11"/>
      <c r="F30" s="12"/>
      <c r="G30" s="12"/>
      <c r="H30" s="12"/>
      <c r="I30" s="12"/>
      <c r="J30" s="12"/>
      <c r="K30" s="12"/>
      <c r="L30" s="12"/>
      <c r="T30" s="6"/>
      <c r="U30" s="6"/>
      <c r="V30" s="6"/>
    </row>
    <row r="31" spans="1:23"/>
    <row r="32" spans="1:23"/>
    <row r="33"/>
    <row r="34"/>
    <row r="35"/>
    <row r="36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</sheetData>
  <mergeCells count="37">
    <mergeCell ref="B29:F29"/>
    <mergeCell ref="N29:S29"/>
    <mergeCell ref="U14:V14"/>
    <mergeCell ref="U15:V15"/>
    <mergeCell ref="U22:V22"/>
    <mergeCell ref="U23:V23"/>
    <mergeCell ref="U25:V25"/>
    <mergeCell ref="B27:F27"/>
    <mergeCell ref="B25:F25"/>
    <mergeCell ref="B24:F24"/>
    <mergeCell ref="N24:S24"/>
    <mergeCell ref="U24:V24"/>
    <mergeCell ref="M28:S28"/>
    <mergeCell ref="B17:Q17"/>
    <mergeCell ref="B28:F28"/>
    <mergeCell ref="M25:S25"/>
    <mergeCell ref="R12:T12"/>
    <mergeCell ref="U12:V12"/>
    <mergeCell ref="R10:T10"/>
    <mergeCell ref="U10:V10"/>
    <mergeCell ref="B16:Q16"/>
    <mergeCell ref="R16:T16"/>
    <mergeCell ref="U16:V16"/>
    <mergeCell ref="R13:T13"/>
    <mergeCell ref="U13:V13"/>
    <mergeCell ref="R15:T15"/>
    <mergeCell ref="N13:P13"/>
    <mergeCell ref="A9:V9"/>
    <mergeCell ref="A1:V1"/>
    <mergeCell ref="R11:T11"/>
    <mergeCell ref="U11:V11"/>
    <mergeCell ref="B11:Q11"/>
    <mergeCell ref="A16:A18"/>
    <mergeCell ref="B18:V18"/>
    <mergeCell ref="H22:L22"/>
    <mergeCell ref="R17:T17"/>
    <mergeCell ref="U17:V17"/>
  </mergeCells>
  <printOptions horizontalCentered="1"/>
  <pageMargins left="0.51181102362204722" right="0.19685039370078741" top="0.39370078740157483" bottom="0.31496062992125984" header="0.39370078740157483" footer="0.11811023622047245"/>
  <pageSetup paperSize="9" scale="93" orientation="portrait" r:id="rId1"/>
  <headerFooter alignWithMargins="0">
    <oddHeader>&amp;Rแบบ ปร.6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1"/>
  </sheetPr>
  <dimension ref="A1:X38"/>
  <sheetViews>
    <sheetView showGridLines="0" view="pageBreakPreview" topLeftCell="A34" zoomScale="124" zoomScaleSheetLayoutView="124" workbookViewId="0">
      <selection activeCell="Y42" sqref="Y42"/>
    </sheetView>
  </sheetViews>
  <sheetFormatPr defaultColWidth="0" defaultRowHeight="19.8"/>
  <cols>
    <col min="1" max="5" width="5.375" style="5" customWidth="1"/>
    <col min="6" max="6" width="5" style="5" customWidth="1"/>
    <col min="7" max="7" width="4.625" style="5" customWidth="1"/>
    <col min="8" max="11" width="5.75" style="5" customWidth="1"/>
    <col min="12" max="12" width="11.25" style="5" customWidth="1"/>
    <col min="13" max="14" width="5.75" style="5" customWidth="1"/>
    <col min="15" max="15" width="13.25" style="5" customWidth="1"/>
    <col min="16" max="16" width="0" style="5" hidden="1" customWidth="1"/>
    <col min="17" max="20" width="10.75" style="5" hidden="1" customWidth="1"/>
    <col min="21" max="21" width="11.75" style="5" hidden="1" customWidth="1"/>
    <col min="22" max="22" width="12.75" style="5" hidden="1" customWidth="1"/>
    <col min="23" max="23" width="5.75" style="5" customWidth="1"/>
    <col min="24" max="24" width="10.75" style="5" customWidth="1"/>
    <col min="25" max="25" width="9.125" style="5" customWidth="1"/>
    <col min="26" max="16384" width="0" style="5" hidden="1"/>
  </cols>
  <sheetData>
    <row r="1" spans="1:24" ht="30" customHeight="1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24" ht="24.9" customHeight="1">
      <c r="A2" s="39"/>
      <c r="B2" s="39"/>
      <c r="C2" s="39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24">
      <c r="A3" s="51"/>
      <c r="B3" s="51"/>
      <c r="C3" s="51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</row>
    <row r="4" spans="1:24">
      <c r="A4" s="41"/>
      <c r="B4" s="41"/>
      <c r="C4" s="41"/>
      <c r="D4" s="52"/>
      <c r="E4" s="52"/>
      <c r="F4" s="52"/>
      <c r="G4" s="52"/>
      <c r="H4" s="52"/>
      <c r="I4" s="52"/>
      <c r="J4" s="52"/>
      <c r="K4" s="52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</row>
    <row r="5" spans="1:24" ht="20.100000000000001" customHeight="1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5"/>
      <c r="Q5" s="41"/>
      <c r="R5" s="41"/>
      <c r="S5" s="41"/>
      <c r="T5" s="41"/>
      <c r="U5" s="42"/>
      <c r="V5" s="42"/>
      <c r="W5" s="56"/>
      <c r="X5" s="56"/>
    </row>
    <row r="6" spans="1:24" ht="20.100000000000001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1"/>
      <c r="Q6" s="43"/>
      <c r="R6" s="43"/>
      <c r="S6" s="43"/>
      <c r="T6" s="43"/>
      <c r="U6" s="42"/>
      <c r="V6" s="42"/>
      <c r="W6" s="56"/>
      <c r="X6" s="56"/>
    </row>
    <row r="7" spans="1:24" ht="20.100000000000001" customHeight="1">
      <c r="A7" s="57"/>
      <c r="B7" s="57"/>
      <c r="C7" s="57"/>
      <c r="D7" s="57"/>
      <c r="E7" s="57"/>
      <c r="F7" s="57"/>
      <c r="G7" s="57"/>
      <c r="H7" s="57"/>
      <c r="I7" s="57"/>
      <c r="J7" s="37"/>
      <c r="K7" s="37"/>
      <c r="L7" s="37"/>
      <c r="M7" s="37"/>
      <c r="N7" s="37"/>
      <c r="O7" s="44"/>
      <c r="P7" s="45"/>
      <c r="Q7" s="46"/>
      <c r="R7" s="46"/>
      <c r="S7" s="46"/>
      <c r="T7" s="46"/>
      <c r="U7" s="46"/>
      <c r="V7" s="46"/>
      <c r="W7" s="58"/>
      <c r="X7" s="58"/>
    </row>
    <row r="8" spans="1:24" ht="20.100000000000001" customHeight="1">
      <c r="A8" s="57"/>
      <c r="B8" s="57"/>
      <c r="C8" s="57"/>
      <c r="D8" s="57"/>
      <c r="E8" s="57"/>
      <c r="F8" s="57"/>
      <c r="G8" s="57"/>
      <c r="H8" s="57"/>
      <c r="I8" s="57"/>
      <c r="J8" s="37"/>
      <c r="K8" s="37"/>
      <c r="L8" s="37"/>
      <c r="M8" s="37"/>
      <c r="N8" s="37"/>
      <c r="O8" s="47"/>
      <c r="P8" s="45"/>
      <c r="Q8" s="46"/>
      <c r="R8" s="46"/>
      <c r="S8" s="46"/>
      <c r="T8" s="46"/>
      <c r="U8" s="46"/>
      <c r="V8" s="46"/>
      <c r="W8" s="58"/>
      <c r="X8" s="58"/>
    </row>
    <row r="9" spans="1:24" ht="20.100000000000001" customHeight="1">
      <c r="A9" s="57"/>
      <c r="B9" s="57"/>
      <c r="C9" s="57"/>
      <c r="D9" s="57"/>
      <c r="E9" s="57"/>
      <c r="F9" s="57"/>
      <c r="G9" s="57"/>
      <c r="H9" s="57"/>
      <c r="I9" s="57"/>
      <c r="J9" s="37"/>
      <c r="K9" s="37"/>
      <c r="L9" s="37"/>
      <c r="M9" s="37"/>
      <c r="N9" s="37"/>
      <c r="O9" s="47"/>
      <c r="P9" s="45"/>
      <c r="Q9" s="46"/>
      <c r="R9" s="46"/>
      <c r="S9" s="46"/>
      <c r="T9" s="46"/>
      <c r="U9" s="46"/>
      <c r="V9" s="46"/>
      <c r="W9" s="58"/>
      <c r="X9" s="58"/>
    </row>
    <row r="10" spans="1:24" ht="20.100000000000001" customHeight="1">
      <c r="A10" s="57"/>
      <c r="B10" s="57"/>
      <c r="C10" s="57"/>
      <c r="D10" s="57"/>
      <c r="E10" s="57"/>
      <c r="F10" s="57"/>
      <c r="G10" s="57"/>
      <c r="H10" s="57"/>
      <c r="I10" s="57"/>
      <c r="J10" s="37"/>
      <c r="K10" s="37"/>
      <c r="L10" s="37"/>
      <c r="M10" s="37"/>
      <c r="N10" s="37"/>
      <c r="O10" s="47"/>
      <c r="P10" s="45"/>
      <c r="Q10" s="46"/>
      <c r="R10" s="46"/>
      <c r="S10" s="46"/>
      <c r="T10" s="46"/>
      <c r="U10" s="46"/>
      <c r="V10" s="46"/>
      <c r="W10" s="58"/>
      <c r="X10" s="58"/>
    </row>
    <row r="11" spans="1:24" ht="20.100000000000001" customHeight="1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47"/>
      <c r="P11" s="45"/>
      <c r="Q11" s="46"/>
      <c r="R11" s="46"/>
      <c r="S11" s="46"/>
      <c r="T11" s="46"/>
      <c r="U11" s="46"/>
      <c r="V11" s="46"/>
      <c r="W11" s="58"/>
      <c r="X11" s="58"/>
    </row>
    <row r="12" spans="1:24" ht="20.100000000000001" customHeight="1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47"/>
      <c r="P12" s="45"/>
      <c r="Q12" s="46"/>
      <c r="R12" s="46"/>
      <c r="S12" s="46"/>
      <c r="T12" s="46"/>
      <c r="U12" s="46"/>
      <c r="V12" s="46"/>
      <c r="W12" s="58"/>
      <c r="X12" s="58"/>
    </row>
    <row r="13" spans="1:24" ht="20.100000000000001" customHeight="1">
      <c r="A13" s="57"/>
      <c r="B13" s="57"/>
      <c r="C13" s="57"/>
      <c r="D13" s="57"/>
      <c r="E13" s="57"/>
      <c r="F13" s="57"/>
      <c r="G13" s="57"/>
      <c r="H13" s="57"/>
      <c r="I13" s="57"/>
      <c r="J13" s="36"/>
      <c r="K13" s="36"/>
      <c r="L13" s="36"/>
      <c r="M13" s="36"/>
      <c r="N13" s="36"/>
      <c r="O13" s="47"/>
      <c r="P13" s="45"/>
      <c r="Q13" s="46"/>
      <c r="R13" s="46"/>
      <c r="S13" s="46"/>
      <c r="T13" s="46"/>
      <c r="U13" s="46"/>
      <c r="V13" s="46"/>
      <c r="W13" s="58"/>
      <c r="X13" s="58"/>
    </row>
    <row r="14" spans="1:24" ht="20.100000000000001" customHeight="1">
      <c r="A14" s="57"/>
      <c r="B14" s="57"/>
      <c r="C14" s="57"/>
      <c r="D14" s="57"/>
      <c r="E14" s="57"/>
      <c r="F14" s="57"/>
      <c r="G14" s="57"/>
      <c r="H14" s="57"/>
      <c r="I14" s="57"/>
      <c r="J14" s="38"/>
      <c r="K14" s="38"/>
      <c r="L14" s="38"/>
      <c r="M14" s="38"/>
      <c r="N14" s="38"/>
      <c r="O14" s="47"/>
      <c r="P14" s="45"/>
      <c r="Q14" s="46"/>
      <c r="R14" s="46"/>
      <c r="S14" s="46"/>
      <c r="T14" s="46"/>
      <c r="U14" s="46"/>
      <c r="V14" s="46"/>
      <c r="W14" s="58"/>
      <c r="X14" s="58"/>
    </row>
    <row r="15" spans="1:24" ht="20.100000000000001" customHeight="1">
      <c r="A15" s="57"/>
      <c r="B15" s="57"/>
      <c r="C15" s="57"/>
      <c r="D15" s="57"/>
      <c r="E15" s="57"/>
      <c r="F15" s="57"/>
      <c r="G15" s="57"/>
      <c r="H15" s="57"/>
      <c r="I15" s="57"/>
      <c r="J15" s="38"/>
      <c r="K15" s="38"/>
      <c r="L15" s="38"/>
      <c r="M15" s="38"/>
      <c r="N15" s="38"/>
      <c r="O15" s="47"/>
      <c r="P15" s="45"/>
      <c r="Q15" s="46"/>
      <c r="R15" s="46"/>
      <c r="S15" s="46"/>
      <c r="T15" s="46"/>
      <c r="U15" s="46"/>
      <c r="V15" s="46"/>
      <c r="W15" s="58"/>
      <c r="X15" s="58"/>
    </row>
    <row r="16" spans="1:24" ht="20.100000000000001" customHeight="1">
      <c r="A16" s="57"/>
      <c r="B16" s="57"/>
      <c r="C16" s="57"/>
      <c r="D16" s="57"/>
      <c r="E16" s="57"/>
      <c r="F16" s="57"/>
      <c r="G16" s="57"/>
      <c r="H16" s="57"/>
      <c r="I16" s="57"/>
      <c r="J16" s="34"/>
      <c r="K16" s="34"/>
      <c r="L16" s="34"/>
      <c r="M16" s="34"/>
      <c r="N16" s="34"/>
      <c r="O16" s="47"/>
      <c r="P16" s="45"/>
      <c r="Q16" s="46"/>
      <c r="R16" s="46"/>
      <c r="S16" s="46"/>
      <c r="T16" s="46"/>
      <c r="U16" s="46"/>
      <c r="V16" s="46"/>
      <c r="W16" s="58"/>
      <c r="X16" s="58"/>
    </row>
    <row r="17" spans="1:24" ht="20.100000000000001" customHeight="1">
      <c r="A17" s="57"/>
      <c r="B17" s="57"/>
      <c r="C17" s="57"/>
      <c r="D17" s="57"/>
      <c r="E17" s="57"/>
      <c r="F17" s="57"/>
      <c r="G17" s="57"/>
      <c r="H17" s="57"/>
      <c r="I17" s="57"/>
      <c r="J17" s="34"/>
      <c r="K17" s="34"/>
      <c r="L17" s="34"/>
      <c r="M17" s="34"/>
      <c r="N17" s="34"/>
      <c r="O17" s="47"/>
      <c r="P17" s="45"/>
      <c r="Q17" s="46"/>
      <c r="R17" s="46"/>
      <c r="S17" s="46"/>
      <c r="T17" s="46"/>
      <c r="U17" s="46"/>
      <c r="V17" s="46"/>
      <c r="W17" s="58"/>
      <c r="X17" s="58"/>
    </row>
    <row r="18" spans="1:24" ht="24.9" customHeight="1">
      <c r="A18" s="60"/>
      <c r="B18" s="60"/>
      <c r="C18" s="60"/>
      <c r="D18" s="60"/>
      <c r="E18" s="60"/>
      <c r="F18" s="60"/>
      <c r="G18" s="60"/>
      <c r="H18" s="60"/>
      <c r="I18" s="60"/>
      <c r="J18" s="61"/>
      <c r="K18" s="61"/>
      <c r="L18" s="61"/>
      <c r="M18" s="61"/>
      <c r="N18" s="61"/>
      <c r="O18" s="47"/>
      <c r="P18" s="45"/>
      <c r="Q18" s="46"/>
      <c r="R18" s="46"/>
      <c r="S18" s="46"/>
      <c r="T18" s="46"/>
      <c r="U18" s="46"/>
      <c r="V18" s="46"/>
      <c r="W18" s="58"/>
      <c r="X18" s="58"/>
    </row>
    <row r="19" spans="1:24" ht="20.100000000000001" customHeight="1">
      <c r="A19" s="57"/>
      <c r="B19" s="57"/>
      <c r="C19" s="57"/>
      <c r="D19" s="57"/>
      <c r="E19" s="57"/>
      <c r="F19" s="57"/>
      <c r="G19" s="57"/>
      <c r="H19" s="57"/>
      <c r="I19" s="57"/>
      <c r="J19" s="36"/>
      <c r="K19" s="36"/>
      <c r="L19" s="36"/>
      <c r="M19" s="36"/>
      <c r="N19" s="36"/>
      <c r="O19" s="47"/>
      <c r="P19" s="45"/>
      <c r="Q19" s="46"/>
      <c r="R19" s="46"/>
      <c r="S19" s="46"/>
      <c r="T19" s="46"/>
      <c r="U19" s="46"/>
      <c r="V19" s="46"/>
      <c r="W19" s="58"/>
      <c r="X19" s="58"/>
    </row>
    <row r="20" spans="1:24" ht="20.100000000000001" customHeight="1">
      <c r="A20" s="57"/>
      <c r="B20" s="57"/>
      <c r="C20" s="57"/>
      <c r="D20" s="57"/>
      <c r="E20" s="57"/>
      <c r="F20" s="57"/>
      <c r="G20" s="57"/>
      <c r="H20" s="57"/>
      <c r="I20" s="57"/>
      <c r="J20" s="35"/>
      <c r="K20" s="35"/>
      <c r="L20" s="35"/>
      <c r="M20" s="35"/>
      <c r="N20" s="35"/>
      <c r="O20" s="47"/>
      <c r="P20" s="45"/>
      <c r="Q20" s="46"/>
      <c r="R20" s="46"/>
      <c r="S20" s="46"/>
      <c r="T20" s="46"/>
      <c r="U20" s="46"/>
      <c r="V20" s="46"/>
      <c r="W20" s="58"/>
      <c r="X20" s="58"/>
    </row>
    <row r="21" spans="1:24" ht="20.100000000000001" customHeight="1">
      <c r="A21" s="57"/>
      <c r="B21" s="57"/>
      <c r="C21" s="57"/>
      <c r="D21" s="57"/>
      <c r="E21" s="57"/>
      <c r="F21" s="57"/>
      <c r="G21" s="57"/>
      <c r="H21" s="57"/>
      <c r="I21" s="57"/>
      <c r="J21" s="35"/>
      <c r="K21" s="35"/>
      <c r="L21" s="35"/>
      <c r="M21" s="35"/>
      <c r="N21" s="35"/>
      <c r="O21" s="47"/>
      <c r="P21" s="45"/>
      <c r="Q21" s="46"/>
      <c r="R21" s="46"/>
      <c r="S21" s="46"/>
      <c r="T21" s="46"/>
      <c r="U21" s="46"/>
      <c r="V21" s="46"/>
      <c r="W21" s="58"/>
      <c r="X21" s="58"/>
    </row>
    <row r="22" spans="1:24" ht="20.100000000000001" customHeight="1">
      <c r="A22" s="57"/>
      <c r="B22" s="57"/>
      <c r="C22" s="57"/>
      <c r="D22" s="57"/>
      <c r="E22" s="57"/>
      <c r="F22" s="57"/>
      <c r="G22" s="57"/>
      <c r="H22" s="57"/>
      <c r="I22" s="57"/>
      <c r="J22" s="34"/>
      <c r="K22" s="34"/>
      <c r="L22" s="34"/>
      <c r="M22" s="34"/>
      <c r="N22" s="34"/>
      <c r="O22" s="47"/>
      <c r="P22" s="45"/>
      <c r="Q22" s="46"/>
      <c r="R22" s="46"/>
      <c r="S22" s="46"/>
      <c r="T22" s="46"/>
      <c r="U22" s="46"/>
      <c r="V22" s="46"/>
      <c r="W22" s="58"/>
      <c r="X22" s="58"/>
    </row>
    <row r="23" spans="1:24" ht="20.100000000000001" customHeight="1">
      <c r="A23" s="57"/>
      <c r="B23" s="57"/>
      <c r="C23" s="57"/>
      <c r="D23" s="57"/>
      <c r="E23" s="57"/>
      <c r="F23" s="57"/>
      <c r="G23" s="57"/>
      <c r="H23" s="57"/>
      <c r="I23" s="57"/>
      <c r="J23" s="34"/>
      <c r="K23" s="34"/>
      <c r="L23" s="34"/>
      <c r="M23" s="34"/>
      <c r="N23" s="34"/>
      <c r="O23" s="47"/>
      <c r="P23" s="45"/>
      <c r="Q23" s="46"/>
      <c r="R23" s="46"/>
      <c r="S23" s="46"/>
      <c r="T23" s="46"/>
      <c r="U23" s="46"/>
      <c r="V23" s="46"/>
      <c r="W23" s="58"/>
      <c r="X23" s="58"/>
    </row>
    <row r="24" spans="1:24" ht="24.9" customHeight="1">
      <c r="A24" s="60"/>
      <c r="B24" s="60"/>
      <c r="C24" s="60"/>
      <c r="D24" s="60"/>
      <c r="E24" s="60"/>
      <c r="F24" s="60"/>
      <c r="G24" s="60"/>
      <c r="H24" s="60"/>
      <c r="I24" s="60"/>
      <c r="J24" s="61"/>
      <c r="K24" s="61"/>
      <c r="L24" s="61"/>
      <c r="M24" s="61"/>
      <c r="N24" s="61"/>
      <c r="O24" s="47"/>
      <c r="P24" s="45"/>
      <c r="Q24" s="46"/>
      <c r="R24" s="46"/>
      <c r="S24" s="46"/>
      <c r="T24" s="46"/>
      <c r="U24" s="46"/>
      <c r="V24" s="46"/>
      <c r="W24" s="58"/>
      <c r="X24" s="58"/>
    </row>
    <row r="25" spans="1:24" ht="20.100000000000001" customHeight="1">
      <c r="A25" s="57"/>
      <c r="B25" s="57"/>
      <c r="C25" s="57"/>
      <c r="D25" s="57"/>
      <c r="E25" s="57"/>
      <c r="F25" s="57"/>
      <c r="G25" s="57"/>
      <c r="H25" s="57"/>
      <c r="I25" s="57"/>
      <c r="J25" s="36"/>
      <c r="K25" s="36"/>
      <c r="L25" s="36"/>
      <c r="M25" s="36"/>
      <c r="N25" s="36"/>
      <c r="O25" s="47"/>
      <c r="P25" s="45"/>
      <c r="Q25" s="46"/>
      <c r="R25" s="46"/>
      <c r="S25" s="46"/>
      <c r="T25" s="46"/>
      <c r="U25" s="46"/>
      <c r="V25" s="46"/>
      <c r="W25" s="58"/>
      <c r="X25" s="58"/>
    </row>
    <row r="26" spans="1:24" ht="20.100000000000001" customHeight="1">
      <c r="A26" s="57"/>
      <c r="B26" s="57"/>
      <c r="C26" s="57"/>
      <c r="D26" s="57"/>
      <c r="E26" s="57"/>
      <c r="F26" s="57"/>
      <c r="G26" s="57"/>
      <c r="H26" s="57"/>
      <c r="I26" s="57"/>
      <c r="J26" s="35"/>
      <c r="K26" s="35"/>
      <c r="L26" s="35"/>
      <c r="M26" s="35"/>
      <c r="N26" s="35"/>
      <c r="O26" s="47"/>
      <c r="P26" s="45"/>
      <c r="Q26" s="46"/>
      <c r="R26" s="46"/>
      <c r="S26" s="46"/>
      <c r="T26" s="46"/>
      <c r="U26" s="46"/>
      <c r="V26" s="46"/>
      <c r="W26" s="58"/>
      <c r="X26" s="58"/>
    </row>
    <row r="27" spans="1:24" ht="20.100000000000001" customHeight="1">
      <c r="A27" s="57"/>
      <c r="B27" s="57"/>
      <c r="C27" s="57"/>
      <c r="D27" s="57"/>
      <c r="E27" s="57"/>
      <c r="F27" s="57"/>
      <c r="G27" s="57"/>
      <c r="H27" s="57"/>
      <c r="I27" s="57"/>
      <c r="J27" s="35"/>
      <c r="K27" s="35"/>
      <c r="L27" s="35"/>
      <c r="M27" s="35"/>
      <c r="N27" s="35"/>
      <c r="O27" s="47"/>
      <c r="P27" s="45"/>
      <c r="Q27" s="46"/>
      <c r="R27" s="46"/>
      <c r="S27" s="46"/>
      <c r="T27" s="46"/>
      <c r="U27" s="46"/>
      <c r="V27" s="46"/>
      <c r="W27" s="58"/>
      <c r="X27" s="58"/>
    </row>
    <row r="28" spans="1:24" ht="20.100000000000001" customHeight="1">
      <c r="A28" s="57"/>
      <c r="B28" s="57"/>
      <c r="C28" s="57"/>
      <c r="D28" s="57"/>
      <c r="E28" s="57"/>
      <c r="F28" s="57"/>
      <c r="G28" s="57"/>
      <c r="H28" s="57"/>
      <c r="I28" s="57"/>
      <c r="J28" s="34"/>
      <c r="K28" s="34"/>
      <c r="L28" s="34"/>
      <c r="M28" s="34"/>
      <c r="N28" s="34"/>
      <c r="O28" s="47"/>
      <c r="P28" s="45"/>
      <c r="Q28" s="46"/>
      <c r="R28" s="46"/>
      <c r="S28" s="46"/>
      <c r="T28" s="46"/>
      <c r="U28" s="46"/>
      <c r="V28" s="46"/>
      <c r="W28" s="58"/>
      <c r="X28" s="58"/>
    </row>
    <row r="29" spans="1:24" ht="20.100000000000001" customHeight="1">
      <c r="A29" s="57"/>
      <c r="B29" s="57"/>
      <c r="C29" s="57"/>
      <c r="D29" s="57"/>
      <c r="E29" s="57"/>
      <c r="F29" s="57"/>
      <c r="G29" s="57"/>
      <c r="H29" s="57"/>
      <c r="I29" s="57"/>
      <c r="J29" s="34"/>
      <c r="K29" s="34"/>
      <c r="L29" s="34"/>
      <c r="M29" s="34"/>
      <c r="N29" s="34"/>
      <c r="O29" s="47"/>
      <c r="P29" s="45"/>
      <c r="Q29" s="46"/>
      <c r="R29" s="46"/>
      <c r="S29" s="46"/>
      <c r="T29" s="46"/>
      <c r="U29" s="46"/>
      <c r="V29" s="46"/>
      <c r="W29" s="58"/>
      <c r="X29" s="58"/>
    </row>
    <row r="30" spans="1:24" ht="24.9" customHeight="1">
      <c r="A30" s="60"/>
      <c r="B30" s="60"/>
      <c r="C30" s="60"/>
      <c r="D30" s="60"/>
      <c r="E30" s="60"/>
      <c r="F30" s="60"/>
      <c r="G30" s="60"/>
      <c r="H30" s="60"/>
      <c r="I30" s="60"/>
      <c r="J30" s="61"/>
      <c r="K30" s="61"/>
      <c r="L30" s="61"/>
      <c r="M30" s="61"/>
      <c r="N30" s="61"/>
      <c r="O30" s="48"/>
      <c r="P30" s="45"/>
      <c r="Q30" s="46"/>
      <c r="R30" s="46"/>
      <c r="S30" s="46"/>
      <c r="T30" s="46"/>
      <c r="U30" s="46"/>
      <c r="V30" s="46"/>
      <c r="W30" s="58"/>
      <c r="X30" s="58"/>
    </row>
    <row r="31" spans="1:24" ht="23.1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</row>
    <row r="32" spans="1:24" ht="24.9" customHeight="1">
      <c r="A32" s="56"/>
      <c r="B32" s="56"/>
      <c r="C32" s="56"/>
      <c r="D32" s="56"/>
      <c r="E32" s="56"/>
      <c r="F32" s="56"/>
      <c r="G32" s="40"/>
      <c r="H32" s="63"/>
      <c r="I32" s="63"/>
      <c r="J32" s="63"/>
      <c r="K32" s="63"/>
      <c r="L32" s="40"/>
      <c r="M32" s="40"/>
      <c r="N32" s="40"/>
      <c r="O32" s="45"/>
      <c r="Q32" s="45"/>
      <c r="R32" s="45"/>
      <c r="S32" s="45"/>
      <c r="T32" s="45"/>
      <c r="U32" s="45"/>
      <c r="V32" s="45"/>
      <c r="X32" s="45"/>
    </row>
    <row r="33" spans="1:24" ht="24.9" customHeight="1">
      <c r="A33" s="56"/>
      <c r="B33" s="56"/>
      <c r="C33" s="56"/>
      <c r="D33" s="56"/>
      <c r="E33" s="56"/>
      <c r="F33" s="56"/>
      <c r="G33" s="40"/>
      <c r="H33" s="63"/>
      <c r="I33" s="63"/>
      <c r="J33" s="63"/>
      <c r="K33" s="63"/>
      <c r="L33" s="40"/>
      <c r="M33" s="40"/>
      <c r="N33" s="40"/>
      <c r="O33" s="45"/>
      <c r="Q33" s="45"/>
      <c r="R33" s="45"/>
      <c r="S33" s="45"/>
      <c r="T33" s="45"/>
      <c r="U33" s="45"/>
      <c r="V33" s="45"/>
      <c r="X33" s="45"/>
    </row>
    <row r="34" spans="1:24" ht="23.1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</row>
    <row r="35" spans="1:24" ht="23.1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</row>
    <row r="36" spans="1:24" ht="23.1" customHeight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</row>
    <row r="37" spans="1:24" ht="23.1" customHeight="1">
      <c r="A37" s="64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</row>
    <row r="38" spans="1:24" ht="23.1" customHeight="1">
      <c r="A38" s="349"/>
      <c r="B38" s="349"/>
      <c r="C38" s="349"/>
      <c r="D38" s="349"/>
      <c r="E38" s="349"/>
      <c r="F38" s="349"/>
      <c r="G38" s="349"/>
      <c r="H38" s="349"/>
      <c r="I38" s="349"/>
      <c r="J38" s="349"/>
      <c r="K38" s="349"/>
      <c r="L38" s="349"/>
      <c r="M38" s="349"/>
      <c r="N38" s="349"/>
      <c r="O38" s="349"/>
      <c r="P38" s="349"/>
      <c r="Q38" s="349"/>
      <c r="R38" s="349"/>
      <c r="S38" s="349"/>
      <c r="T38" s="349"/>
      <c r="U38" s="349"/>
      <c r="V38" s="349"/>
      <c r="W38" s="349"/>
      <c r="X38" s="349"/>
    </row>
  </sheetData>
  <mergeCells count="1">
    <mergeCell ref="A38:X38"/>
  </mergeCells>
  <phoneticPr fontId="0" type="noConversion"/>
  <pageMargins left="0.31496062992125984" right="0.19685039370078741" top="0.39370078740157483" bottom="0.39370078740157483" header="0.19685039370078741" footer="0.19685039370078741"/>
  <pageSetup paperSize="9" orientation="portrait" r:id="rId1"/>
  <headerFooter alignWithMargins="0">
    <oddFooter>&amp;R&amp;10งานก่อสร้างอาคาร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ปร.4(ก)</vt:lpstr>
      <vt:lpstr>ปร.5(ก)</vt:lpstr>
      <vt:lpstr>ปร.6</vt:lpstr>
      <vt:lpstr>FACTOR F</vt:lpstr>
      <vt:lpstr>'FACTOR F'!Print_Area</vt:lpstr>
      <vt:lpstr>'ปร.4(ก)'!Print_Area</vt:lpstr>
      <vt:lpstr>'ปร.5(ก)'!Print_Area</vt:lpstr>
      <vt:lpstr>ปร.6!Print_Area</vt:lpstr>
      <vt:lpstr>'ปร.4(ก)'!Print_Titles</vt:lpstr>
    </vt:vector>
  </TitlesOfParts>
  <Company>Yota &amp; Phung Mueng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Estimate 1</dc:creator>
  <cp:lastModifiedBy>Umakorn  Chaikijpinyo</cp:lastModifiedBy>
  <cp:lastPrinted>2025-10-16T10:29:15Z</cp:lastPrinted>
  <dcterms:created xsi:type="dcterms:W3CDTF">1998-09-11T23:16:25Z</dcterms:created>
  <dcterms:modified xsi:type="dcterms:W3CDTF">2025-12-03T02:42:20Z</dcterms:modified>
</cp:coreProperties>
</file>