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สรุปราคา " sheetId="1" r:id="rId1"/>
  </sheets>
  <definedNames>
    <definedName name="_xlnm.Print_Area" localSheetId="0">'สรุปราคา '!$A$1:$I$45</definedName>
  </definedNames>
  <calcPr calcId="145621"/>
</workbook>
</file>

<file path=xl/calcChain.xml><?xml version="1.0" encoding="utf-8"?>
<calcChain xmlns="http://schemas.openxmlformats.org/spreadsheetml/2006/main">
  <c r="D35" i="1" l="1"/>
  <c r="G33" i="1"/>
  <c r="F33" i="1"/>
  <c r="F34" i="1" s="1"/>
  <c r="F36" i="1" s="1"/>
  <c r="H31" i="1"/>
  <c r="I31" i="1" s="1"/>
  <c r="H29" i="1"/>
  <c r="I29" i="1" s="1"/>
  <c r="H27" i="1"/>
  <c r="I27" i="1" s="1"/>
  <c r="H25" i="1"/>
  <c r="I25" i="1" s="1"/>
  <c r="H23" i="1"/>
  <c r="I23" i="1" s="1"/>
  <c r="H21" i="1"/>
  <c r="I21" i="1" s="1"/>
  <c r="H19" i="1"/>
  <c r="I19" i="1" s="1"/>
  <c r="H17" i="1"/>
  <c r="I17" i="1" s="1"/>
  <c r="H15" i="1"/>
  <c r="I15" i="1" s="1"/>
  <c r="H13" i="1"/>
  <c r="I13" i="1" s="1"/>
  <c r="H11" i="1"/>
  <c r="I11" i="1" s="1"/>
  <c r="H9" i="1"/>
  <c r="I9" i="1" s="1"/>
  <c r="H7" i="1"/>
  <c r="I7" i="1" s="1"/>
  <c r="F35" i="1" l="1"/>
  <c r="F38" i="1"/>
  <c r="C39" i="1" s="1"/>
  <c r="C37" i="1"/>
  <c r="I33" i="1"/>
</calcChain>
</file>

<file path=xl/sharedStrings.xml><?xml version="1.0" encoding="utf-8"?>
<sst xmlns="http://schemas.openxmlformats.org/spreadsheetml/2006/main" count="70" uniqueCount="59">
  <si>
    <t xml:space="preserve">                             แบบสรุปราคางานก่อสร้างทาง                            </t>
  </si>
  <si>
    <t>SHEET 1/1</t>
  </si>
  <si>
    <t>โครงการก่อสร้าง ถนนคอนกรีตเสริมเหล็ก           กว้าง</t>
  </si>
  <si>
    <t>ม.  ยาว</t>
  </si>
  <si>
    <t>ม. หนา</t>
  </si>
  <si>
    <t xml:space="preserve">ม. ไหล่ทางลูกรัง </t>
  </si>
  <si>
    <t>หน่วยงานเจ้าของโครงการ : เทศบาลตำบลสำโรง อ.สำโรง จ.อุบลราชธานี</t>
  </si>
  <si>
    <t xml:space="preserve"> ก่อสร้างตามแบบ ทต.สำโรงกำหนด เลขที่ ฉก.สร.65-01/63</t>
  </si>
  <si>
    <t xml:space="preserve">สถานที่ก่อสร้าง : ถนนสายริมทุ่ง(เริ่มจากแยกถนนสายผับแล้ง-โนนชาติ ช่วง STA.0+201.00 KM. ถึงบริเวณหน้าโรงสีหมู่บ้าน)  หมู่ 6  ต.สำโรง </t>
  </si>
  <si>
    <t xml:space="preserve">ประมาณราคาเมื่อวันที่ 28 พฤษภาคม 2567                            </t>
  </si>
  <si>
    <t>(หน่วย : บาท)</t>
  </si>
  <si>
    <t>ลำดับ</t>
  </si>
  <si>
    <t>รายการ</t>
  </si>
  <si>
    <t>หน่วย</t>
  </si>
  <si>
    <t>จำนวน</t>
  </si>
  <si>
    <t>ราคา/หน่วย</t>
  </si>
  <si>
    <t>ราคาทุน</t>
  </si>
  <si>
    <t>Fn</t>
  </si>
  <si>
    <t>Fnxราคา/หน่วย</t>
  </si>
  <si>
    <t>ราคา</t>
  </si>
  <si>
    <t>งานถางป่า-ขุดตอ (เบา)</t>
  </si>
  <si>
    <t>ตร.ม.</t>
  </si>
  <si>
    <t xml:space="preserve"> - (CLEARING AND GRUBBING )</t>
  </si>
  <si>
    <t xml:space="preserve">งานตัดดิน </t>
  </si>
  <si>
    <t>ลบ.ม.</t>
  </si>
  <si>
    <t xml:space="preserve"> - (EARTH EXCAVATION)</t>
  </si>
  <si>
    <t>งานดินถมคันทาง</t>
  </si>
  <si>
    <t xml:space="preserve"> - (EARTH EMBANKMENT)</t>
  </si>
  <si>
    <t xml:space="preserve">งานลูกรังรองพื้นทาง </t>
  </si>
  <si>
    <t xml:space="preserve"> - (SELECTED MATERIAL - B)</t>
  </si>
  <si>
    <t>งานทรายรองพื้นถนน คสล.</t>
  </si>
  <si>
    <t xml:space="preserve"> - (SAND CUSHION UNDER CONCRETE PAVEMENT )</t>
  </si>
  <si>
    <t>งานผิวทาง คสล. หนา 15 CM.</t>
  </si>
  <si>
    <t xml:space="preserve"> - (PORTLAND CEMET CONCRETE PAVEMENT  15 CM. THICK )</t>
  </si>
  <si>
    <t>งานรอยต่อเผื่อขยายตัว ตามขวาง</t>
  </si>
  <si>
    <t>ม.</t>
  </si>
  <si>
    <t xml:space="preserve"> - (EXPANSION JOINT )</t>
  </si>
  <si>
    <t>งานรอยต่อเผื่อหดตัว และรอยต่อก่อสร้าง ตามขวาง</t>
  </si>
  <si>
    <t xml:space="preserve"> - (CONTRACTION  JOINT &amp; CONSTRUCTION JOINT )</t>
  </si>
  <si>
    <t>งาน รอยต่อตามยาว</t>
  </si>
  <si>
    <t xml:space="preserve"> - (LONGITUDINAL  JOINT )</t>
  </si>
  <si>
    <t>งานลูกรังไหล่ทาง (กว้างเฉลี่ยข้างละ 50 CM.)</t>
  </si>
  <si>
    <t xml:space="preserve"> - (AGGREGATE  SHOULDER )</t>
  </si>
  <si>
    <t xml:space="preserve">งานวางท่อลอด ศก. 0.60 ม.  </t>
  </si>
  <si>
    <t xml:space="preserve"> - (RC. PIPE CULVERTS  Dia. 0.60 M.)</t>
  </si>
  <si>
    <t>งานดาดคอนกรีตป้องกัรการกัดเซาะที่ปลายท่อ (ท่อ 2-0.60)</t>
  </si>
  <si>
    <t>งาน</t>
  </si>
  <si>
    <t xml:space="preserve"> - (ตามแบบมาตรฐาน ทถ.-5-103)</t>
  </si>
  <si>
    <t xml:space="preserve">ป้ายโครงการ  </t>
  </si>
  <si>
    <t>ชุด</t>
  </si>
  <si>
    <t>TOTAL</t>
  </si>
  <si>
    <t xml:space="preserve">ก. ผลรวมค่างานต้นทุน งานก่อสร้างทาง </t>
  </si>
  <si>
    <t>บาท</t>
  </si>
  <si>
    <t xml:space="preserve">ข. Factor F  (ใช้ Factor งานทาง) </t>
  </si>
  <si>
    <t>ค. รวมค่าก่อสร้าง</t>
  </si>
  <si>
    <t xml:space="preserve"> ราคาเฉลี่ย </t>
  </si>
  <si>
    <t>บาท / ตารางเมตร</t>
  </si>
  <si>
    <t>ง. งบประมาณค่าก่อสร้าง</t>
  </si>
  <si>
    <t>(ตัวอักษร)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</si>
</sst>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-* #,##0_-;\-* #,##0_-;_-* &quot;-&quot;??_-;_-@_-"/>
    <numFmt numFmtId="188" formatCode="_-* #,##0.0000_-;\-* #,##0.0000_-;_-* &quot;-&quot;??_-;_-@_-"/>
    <numFmt numFmtId="189" formatCode="_-* #,##0.000_-;\-* #,##0.000_-;_-* &quot;-&quot;??_-;_-@_-"/>
  </numFmts>
  <fonts count="1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2"/>
      <name val="TH SarabunPSK"/>
      <family val="2"/>
    </font>
    <font>
      <sz val="14"/>
      <name val="TH SarabunPSK"/>
      <family val="2"/>
    </font>
    <font>
      <b/>
      <sz val="12"/>
      <name val="TH SarabunPSK"/>
      <family val="2"/>
    </font>
    <font>
      <sz val="12"/>
      <color theme="1"/>
      <name val="TH SarabunPSK"/>
      <family val="2"/>
    </font>
    <font>
      <b/>
      <u/>
      <sz val="12"/>
      <name val="TH SarabunPSK"/>
      <family val="2"/>
    </font>
    <font>
      <u/>
      <sz val="12"/>
      <name val="TH SarabunPSK"/>
      <family val="2"/>
    </font>
    <font>
      <sz val="16"/>
      <name val="AngsanaUPC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</cellStyleXfs>
  <cellXfs count="8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87" fontId="4" fillId="0" borderId="0" xfId="1" applyNumberFormat="1" applyFont="1" applyAlignment="1">
      <alignment vertical="center"/>
    </xf>
    <xf numFmtId="43" fontId="4" fillId="0" borderId="0" xfId="1" applyFont="1" applyAlignment="1">
      <alignment vertical="center"/>
    </xf>
    <xf numFmtId="43" fontId="4" fillId="0" borderId="0" xfId="1" applyNumberFormat="1" applyFont="1" applyAlignment="1">
      <alignment vertical="center"/>
    </xf>
    <xf numFmtId="188" fontId="4" fillId="0" borderId="0" xfId="1" applyNumberFormat="1" applyFont="1" applyAlignment="1">
      <alignment horizontal="center"/>
    </xf>
    <xf numFmtId="43" fontId="4" fillId="0" borderId="0" xfId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189" fontId="4" fillId="0" borderId="0" xfId="0" applyNumberFormat="1" applyFont="1"/>
    <xf numFmtId="43" fontId="4" fillId="0" borderId="0" xfId="1" applyFont="1" applyAlignment="1">
      <alignment horizontal="center"/>
    </xf>
    <xf numFmtId="0" fontId="4" fillId="0" borderId="0" xfId="0" applyFont="1" applyAlignment="1">
      <alignment vertical="center"/>
    </xf>
    <xf numFmtId="43" fontId="4" fillId="0" borderId="0" xfId="1" applyFont="1" applyBorder="1" applyAlignment="1">
      <alignment horizontal="left"/>
    </xf>
    <xf numFmtId="188" fontId="4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5" fillId="0" borderId="2" xfId="1" applyFont="1" applyBorder="1" applyAlignment="1">
      <alignment horizontal="center" vertical="center"/>
    </xf>
    <xf numFmtId="189" fontId="5" fillId="0" borderId="3" xfId="1" applyNumberFormat="1" applyFont="1" applyBorder="1" applyAlignment="1">
      <alignment horizontal="center" vertical="center"/>
    </xf>
    <xf numFmtId="188" fontId="5" fillId="0" borderId="2" xfId="1" applyNumberFormat="1" applyFont="1" applyFill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Border="1" applyAlignment="1">
      <alignment horizontal="center"/>
    </xf>
    <xf numFmtId="43" fontId="3" fillId="0" borderId="5" xfId="1" applyFont="1" applyBorder="1"/>
    <xf numFmtId="43" fontId="3" fillId="0" borderId="0" xfId="1" applyNumberFormat="1" applyFont="1" applyBorder="1"/>
    <xf numFmtId="43" fontId="3" fillId="0" borderId="5" xfId="1" applyNumberFormat="1" applyFont="1" applyBorder="1"/>
    <xf numFmtId="188" fontId="3" fillId="0" borderId="0" xfId="1" applyNumberFormat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0" fontId="6" fillId="0" borderId="5" xfId="0" applyFont="1" applyBorder="1"/>
    <xf numFmtId="43" fontId="3" fillId="0" borderId="0" xfId="1" applyNumberFormat="1" applyFont="1" applyBorder="1" applyAlignment="1">
      <alignment horizontal="center"/>
    </xf>
    <xf numFmtId="43" fontId="3" fillId="0" borderId="5" xfId="1" applyFont="1" applyFill="1" applyBorder="1"/>
    <xf numFmtId="43" fontId="3" fillId="0" borderId="5" xfId="1" applyNumberFormat="1" applyFont="1" applyBorder="1" applyAlignment="1">
      <alignment horizontal="center"/>
    </xf>
    <xf numFmtId="43" fontId="7" fillId="0" borderId="3" xfId="1" applyNumberFormat="1" applyFont="1" applyBorder="1" applyAlignment="1">
      <alignment horizontal="center"/>
    </xf>
    <xf numFmtId="59" fontId="3" fillId="0" borderId="5" xfId="0" applyNumberFormat="1" applyFont="1" applyBorder="1"/>
    <xf numFmtId="43" fontId="3" fillId="0" borderId="8" xfId="1" applyFont="1" applyBorder="1"/>
    <xf numFmtId="189" fontId="3" fillId="0" borderId="0" xfId="1" applyNumberFormat="1" applyFont="1" applyBorder="1"/>
    <xf numFmtId="0" fontId="3" fillId="0" borderId="1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43" fontId="5" fillId="0" borderId="3" xfId="1" applyFont="1" applyBorder="1"/>
    <xf numFmtId="189" fontId="5" fillId="0" borderId="2" xfId="1" applyNumberFormat="1" applyFont="1" applyBorder="1"/>
    <xf numFmtId="43" fontId="3" fillId="0" borderId="9" xfId="1" applyFont="1" applyBorder="1" applyAlignment="1">
      <alignment horizontal="center"/>
    </xf>
    <xf numFmtId="188" fontId="3" fillId="0" borderId="1" xfId="1" applyNumberFormat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43" fontId="3" fillId="0" borderId="11" xfId="1" applyFont="1" applyBorder="1"/>
    <xf numFmtId="189" fontId="3" fillId="0" borderId="11" xfId="0" applyNumberFormat="1" applyFont="1" applyBorder="1"/>
    <xf numFmtId="43" fontId="3" fillId="0" borderId="11" xfId="1" applyNumberFormat="1" applyFont="1" applyBorder="1" applyAlignment="1">
      <alignment horizontal="center"/>
    </xf>
    <xf numFmtId="43" fontId="3" fillId="0" borderId="12" xfId="1" applyFont="1" applyBorder="1" applyAlignment="1">
      <alignment horizontal="center"/>
    </xf>
    <xf numFmtId="0" fontId="3" fillId="0" borderId="0" xfId="0" applyFont="1" applyBorder="1"/>
    <xf numFmtId="188" fontId="3" fillId="0" borderId="0" xfId="1" applyNumberFormat="1" applyFont="1" applyBorder="1"/>
    <xf numFmtId="189" fontId="3" fillId="0" borderId="0" xfId="0" applyNumberFormat="1" applyFont="1" applyBorder="1"/>
    <xf numFmtId="43" fontId="3" fillId="0" borderId="0" xfId="1" applyNumberFormat="1" applyFont="1" applyBorder="1" applyAlignment="1">
      <alignment horizontal="center"/>
    </xf>
    <xf numFmtId="43" fontId="3" fillId="0" borderId="0" xfId="1" applyFont="1" applyBorder="1"/>
    <xf numFmtId="0" fontId="3" fillId="0" borderId="3" xfId="0" applyFont="1" applyBorder="1" applyAlignment="1">
      <alignment horizontal="right"/>
    </xf>
    <xf numFmtId="43" fontId="3" fillId="0" borderId="3" xfId="1" applyFont="1" applyBorder="1" applyAlignment="1">
      <alignment horizontal="center"/>
    </xf>
    <xf numFmtId="189" fontId="3" fillId="0" borderId="3" xfId="1" applyNumberFormat="1" applyFont="1" applyBorder="1"/>
    <xf numFmtId="43" fontId="3" fillId="0" borderId="3" xfId="1" applyFont="1" applyBorder="1"/>
    <xf numFmtId="188" fontId="3" fillId="0" borderId="3" xfId="1" applyNumberFormat="1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43" fontId="7" fillId="0" borderId="3" xfId="1" applyFont="1" applyBorder="1"/>
    <xf numFmtId="189" fontId="8" fillId="0" borderId="3" xfId="0" applyNumberFormat="1" applyFont="1" applyBorder="1"/>
    <xf numFmtId="0" fontId="7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7" fillId="0" borderId="0" xfId="0" applyFont="1" applyBorder="1"/>
    <xf numFmtId="43" fontId="3" fillId="0" borderId="0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/>
    <xf numFmtId="43" fontId="3" fillId="0" borderId="0" xfId="2" applyFont="1" applyBorder="1" applyAlignment="1">
      <alignment horizontal="center"/>
    </xf>
    <xf numFmtId="0" fontId="4" fillId="0" borderId="0" xfId="0" applyFont="1" applyBorder="1"/>
    <xf numFmtId="188" fontId="0" fillId="0" borderId="0" xfId="0" applyNumberFormat="1"/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102578</xdr:colOff>
      <xdr:row>39</xdr:row>
      <xdr:rowOff>139211</xdr:rowOff>
    </xdr:from>
    <xdr:to>
      <xdr:col>4</xdr:col>
      <xdr:colOff>329712</xdr:colOff>
      <xdr:row>45</xdr:row>
      <xdr:rowOff>0</xdr:rowOff>
    </xdr:to>
    <xdr:sp macro="" textlink="">
      <xdr:nvSpPr>
        <xdr:cNvPr id="2" name="TextBox 1"/>
        <xdr:cNvSpPr txBox="1"/>
      </xdr:nvSpPr>
      <xdr:spPr>
        <a:xfrm>
          <a:off x="102578" y="8445011"/>
          <a:ext cx="3960934" cy="18792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คณะกรรมการกำหนดราคากลาง</a:t>
          </a:r>
        </a:p>
        <a:p>
          <a:r>
            <a:rPr lang="th-TH" sz="12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</a:t>
          </a:r>
        </a:p>
        <a:p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(ลงชื่อ).......................................ประธานกรรมการฯ</a:t>
          </a: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    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                        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(นายอนุชา  ศรีพลัง)</a:t>
          </a:r>
        </a:p>
        <a:p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(ลงชื่อ).......................................กรรมการฯ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(ลงชื่อ)........................................กรรมการฯ</a:t>
          </a:r>
        </a:p>
        <a:p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 (นางสาวจันทร์จิรา ปรีวิลัย)                           (นางสายสมร บุดดีภักดิ์)</a:t>
          </a:r>
          <a:endParaRPr lang="th-TH" sz="12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5</xdr:col>
      <xdr:colOff>153865</xdr:colOff>
      <xdr:row>40</xdr:row>
      <xdr:rowOff>7328</xdr:rowOff>
    </xdr:from>
    <xdr:to>
      <xdr:col>9</xdr:col>
      <xdr:colOff>0</xdr:colOff>
      <xdr:row>45</xdr:row>
      <xdr:rowOff>0</xdr:rowOff>
    </xdr:to>
    <xdr:sp macro="" textlink="">
      <xdr:nvSpPr>
        <xdr:cNvPr id="3" name="TextBox 2"/>
        <xdr:cNvSpPr txBox="1"/>
      </xdr:nvSpPr>
      <xdr:spPr>
        <a:xfrm>
          <a:off x="4573465" y="8522678"/>
          <a:ext cx="5028907" cy="18792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200" b="0" baseline="0">
              <a:latin typeface="TH SarabunPSK" panose="020B0500040200020003" pitchFamily="34" charset="-34"/>
              <a:cs typeface="TH SarabunPSK" panose="020B0500040200020003" pitchFamily="34" charset="-34"/>
            </a:rPr>
            <a:t>เห็นชอบ...........................................</a:t>
          </a:r>
          <a:endParaRPr lang="en-US" sz="1200" b="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  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(นายอาคม  ธนูทอง) </a:t>
          </a:r>
          <a:endParaRPr lang="en-US" sz="120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    </a:t>
          </a:r>
          <a:r>
            <a:rPr lang="th-TH" sz="1200" baseline="0">
              <a:latin typeface="TH SarabunPSK" panose="020B0500040200020003" pitchFamily="34" charset="-34"/>
              <a:cs typeface="TH SarabunPSK" panose="020B0500040200020003" pitchFamily="34" charset="-34"/>
            </a:rPr>
            <a:t>ปลัดเทศบาลตำบลสำโรง</a:t>
          </a:r>
          <a:endParaRPr lang="en-US" sz="120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endParaRPr lang="en-US" sz="1000" baseline="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เห็นชอบ............................................</a:t>
          </a: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en-US" sz="1200">
              <a:latin typeface="TH SarabunPSK" panose="020B0500040200020003" pitchFamily="34" charset="-34"/>
              <a:cs typeface="TH SarabunPSK" panose="020B0500040200020003" pitchFamily="34" charset="-34"/>
            </a:rPr>
            <a:t>      </a:t>
          </a:r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(นายสมศรี  สิมาวัน)</a:t>
          </a:r>
          <a:endParaRPr lang="en-US" sz="1200"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th-TH" sz="1200">
              <a:latin typeface="TH SarabunPSK" panose="020B0500040200020003" pitchFamily="34" charset="-34"/>
              <a:cs typeface="TH SarabunPSK" panose="020B0500040200020003" pitchFamily="34" charset="-34"/>
            </a:rPr>
            <a:t>  นายกเทศมนตรีตำบลสำโรง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29"/>
  <sheetViews>
    <sheetView tabSelected="1" view="pageBreakPreview" zoomScale="110" zoomScaleNormal="100" zoomScaleSheetLayoutView="110" zoomScalePageLayoutView="90" workbookViewId="0">
      <selection activeCell="O45" sqref="O45"/>
    </sheetView>
  </sheetViews>
  <sheetFormatPr defaultRowHeight="14.25" x14ac:dyDescent="0.2"/>
  <cols>
    <col min="1" max="1" width="4.75" customWidth="1"/>
    <col min="2" max="2" width="31.25" customWidth="1"/>
    <col min="3" max="3" width="5.5" customWidth="1"/>
    <col min="4" max="4" width="7.5" customWidth="1"/>
    <col min="6" max="6" width="8.375" customWidth="1"/>
    <col min="7" max="7" width="6.875" style="81" customWidth="1"/>
    <col min="9" max="9" width="10.875" customWidth="1"/>
  </cols>
  <sheetData>
    <row r="1" spans="1:9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2" t="s">
        <v>1</v>
      </c>
    </row>
    <row r="2" spans="1:9" ht="18.75" x14ac:dyDescent="0.3">
      <c r="A2" s="3" t="s">
        <v>2</v>
      </c>
      <c r="B2" s="4"/>
      <c r="C2" s="5">
        <v>4</v>
      </c>
      <c r="D2" s="6" t="s">
        <v>3</v>
      </c>
      <c r="E2" s="7">
        <v>350</v>
      </c>
      <c r="F2" s="6" t="s">
        <v>4</v>
      </c>
      <c r="G2" s="8">
        <v>0.15</v>
      </c>
      <c r="H2" s="9" t="s">
        <v>5</v>
      </c>
      <c r="I2" s="10"/>
    </row>
    <row r="3" spans="1:9" ht="18.75" x14ac:dyDescent="0.3">
      <c r="A3" s="3" t="s">
        <v>6</v>
      </c>
      <c r="B3" s="4"/>
      <c r="C3" s="5"/>
      <c r="D3" s="6"/>
      <c r="E3" s="7"/>
      <c r="F3" s="6"/>
      <c r="G3" s="8"/>
      <c r="H3" s="9"/>
      <c r="I3" s="11" t="s">
        <v>7</v>
      </c>
    </row>
    <row r="4" spans="1:9" ht="18.75" x14ac:dyDescent="0.3">
      <c r="A4" s="3" t="s">
        <v>8</v>
      </c>
      <c r="B4" s="12"/>
      <c r="C4" s="10"/>
      <c r="D4" s="10"/>
      <c r="E4" s="13"/>
      <c r="F4" s="10"/>
      <c r="G4" s="8"/>
      <c r="H4" s="14"/>
      <c r="I4" s="10"/>
    </row>
    <row r="5" spans="1:9" ht="18.75" x14ac:dyDescent="0.3">
      <c r="A5" s="3"/>
      <c r="B5" s="15"/>
      <c r="C5" s="15"/>
      <c r="D5" s="10"/>
      <c r="E5" s="16" t="s">
        <v>9</v>
      </c>
      <c r="F5" s="10"/>
      <c r="G5" s="17"/>
      <c r="H5" s="14"/>
      <c r="I5" s="11" t="s">
        <v>10</v>
      </c>
    </row>
    <row r="6" spans="1:9" ht="15.75" x14ac:dyDescent="0.2">
      <c r="A6" s="18" t="s">
        <v>11</v>
      </c>
      <c r="B6" s="19" t="s">
        <v>12</v>
      </c>
      <c r="C6" s="20" t="s">
        <v>13</v>
      </c>
      <c r="D6" s="21" t="s">
        <v>14</v>
      </c>
      <c r="E6" s="22" t="s">
        <v>15</v>
      </c>
      <c r="F6" s="21" t="s">
        <v>16</v>
      </c>
      <c r="G6" s="23" t="s">
        <v>17</v>
      </c>
      <c r="H6" s="24" t="s">
        <v>18</v>
      </c>
      <c r="I6" s="24" t="s">
        <v>19</v>
      </c>
    </row>
    <row r="7" spans="1:9" ht="17.100000000000001" customHeight="1" x14ac:dyDescent="0.25">
      <c r="A7" s="25">
        <v>1</v>
      </c>
      <c r="B7" s="26" t="s">
        <v>20</v>
      </c>
      <c r="C7" s="27" t="s">
        <v>21</v>
      </c>
      <c r="D7" s="28">
        <v>1400</v>
      </c>
      <c r="E7" s="29">
        <v>1.77</v>
      </c>
      <c r="F7" s="30">
        <v>2478</v>
      </c>
      <c r="G7" s="31">
        <v>1.3642000000000001</v>
      </c>
      <c r="H7" s="32">
        <f>E7*G7</f>
        <v>2.4146339999999999</v>
      </c>
      <c r="I7" s="33">
        <f>+D7*H7</f>
        <v>3380.4875999999999</v>
      </c>
    </row>
    <row r="8" spans="1:9" ht="17.100000000000001" customHeight="1" x14ac:dyDescent="0.25">
      <c r="A8" s="25"/>
      <c r="B8" s="26" t="s">
        <v>22</v>
      </c>
      <c r="C8" s="27"/>
      <c r="D8" s="28"/>
      <c r="E8" s="29"/>
      <c r="F8" s="30"/>
      <c r="G8" s="31"/>
      <c r="H8" s="34"/>
      <c r="I8" s="33"/>
    </row>
    <row r="9" spans="1:9" ht="17.100000000000001" customHeight="1" x14ac:dyDescent="0.25">
      <c r="A9" s="25">
        <v>2</v>
      </c>
      <c r="B9" s="26" t="s">
        <v>23</v>
      </c>
      <c r="C9" s="27" t="s">
        <v>24</v>
      </c>
      <c r="D9" s="28">
        <v>361.03</v>
      </c>
      <c r="E9" s="29">
        <v>47.129999999999995</v>
      </c>
      <c r="F9" s="30">
        <v>17015.343899999996</v>
      </c>
      <c r="G9" s="31">
        <v>1.3642000000000001</v>
      </c>
      <c r="H9" s="34">
        <f>E9*G9</f>
        <v>64.294746000000004</v>
      </c>
      <c r="I9" s="33">
        <f>D9*H9</f>
        <v>23212.332148379999</v>
      </c>
    </row>
    <row r="10" spans="1:9" ht="17.100000000000001" customHeight="1" x14ac:dyDescent="0.25">
      <c r="A10" s="25"/>
      <c r="B10" s="35" t="s">
        <v>25</v>
      </c>
      <c r="C10" s="27"/>
      <c r="D10" s="28"/>
      <c r="E10" s="29"/>
      <c r="F10" s="30"/>
      <c r="G10" s="31"/>
      <c r="H10" s="34"/>
      <c r="I10" s="33"/>
    </row>
    <row r="11" spans="1:9" ht="17.100000000000001" customHeight="1" x14ac:dyDescent="0.25">
      <c r="A11" s="25">
        <v>3</v>
      </c>
      <c r="B11" s="26" t="s">
        <v>26</v>
      </c>
      <c r="C11" s="27" t="s">
        <v>24</v>
      </c>
      <c r="D11" s="28">
        <v>143.82</v>
      </c>
      <c r="E11" s="29">
        <v>51.910000000000004</v>
      </c>
      <c r="F11" s="30">
        <v>7465.6962000000003</v>
      </c>
      <c r="G11" s="31">
        <v>1.3642000000000001</v>
      </c>
      <c r="H11" s="34">
        <f>E11*G11</f>
        <v>70.815622000000005</v>
      </c>
      <c r="I11" s="33">
        <f>D11*H11</f>
        <v>10184.70275604</v>
      </c>
    </row>
    <row r="12" spans="1:9" ht="17.100000000000001" customHeight="1" x14ac:dyDescent="0.25">
      <c r="A12" s="25"/>
      <c r="B12" s="26" t="s">
        <v>27</v>
      </c>
      <c r="C12" s="27"/>
      <c r="D12" s="28"/>
      <c r="E12" s="29"/>
      <c r="F12" s="30"/>
      <c r="G12" s="31"/>
      <c r="H12" s="34"/>
      <c r="I12" s="33"/>
    </row>
    <row r="13" spans="1:9" ht="17.100000000000001" customHeight="1" x14ac:dyDescent="0.25">
      <c r="A13" s="25">
        <v>4</v>
      </c>
      <c r="B13" s="26" t="s">
        <v>28</v>
      </c>
      <c r="C13" s="27" t="s">
        <v>24</v>
      </c>
      <c r="D13" s="28">
        <v>36</v>
      </c>
      <c r="E13" s="36">
        <v>162.08866666666668</v>
      </c>
      <c r="F13" s="30">
        <v>5835.1920000000009</v>
      </c>
      <c r="G13" s="31">
        <v>1.3642000000000001</v>
      </c>
      <c r="H13" s="34">
        <f>E13</f>
        <v>162.08866666666668</v>
      </c>
      <c r="I13" s="33">
        <f>H13*D13</f>
        <v>5835.1920000000009</v>
      </c>
    </row>
    <row r="14" spans="1:9" ht="17.100000000000001" customHeight="1" x14ac:dyDescent="0.25">
      <c r="A14" s="25"/>
      <c r="B14" s="26" t="s">
        <v>29</v>
      </c>
      <c r="C14" s="27"/>
      <c r="D14" s="28"/>
      <c r="E14" s="29"/>
      <c r="F14" s="30"/>
      <c r="G14" s="31"/>
      <c r="H14" s="34"/>
      <c r="I14" s="33"/>
    </row>
    <row r="15" spans="1:9" ht="17.100000000000001" customHeight="1" x14ac:dyDescent="0.25">
      <c r="A15" s="25">
        <v>5</v>
      </c>
      <c r="B15" s="26" t="s">
        <v>30</v>
      </c>
      <c r="C15" s="27" t="s">
        <v>24</v>
      </c>
      <c r="D15" s="28">
        <v>70</v>
      </c>
      <c r="E15" s="29">
        <v>448.62799999999993</v>
      </c>
      <c r="F15" s="30">
        <v>31403.959999999995</v>
      </c>
      <c r="G15" s="31">
        <v>1.3642000000000001</v>
      </c>
      <c r="H15" s="34">
        <f t="shared" ref="H15:H25" si="0">G15*E15</f>
        <v>612.01831759999993</v>
      </c>
      <c r="I15" s="33">
        <f>H15*D15</f>
        <v>42841.282231999998</v>
      </c>
    </row>
    <row r="16" spans="1:9" ht="17.100000000000001" customHeight="1" x14ac:dyDescent="0.25">
      <c r="A16" s="25"/>
      <c r="B16" s="26" t="s">
        <v>31</v>
      </c>
      <c r="C16" s="27"/>
      <c r="D16" s="28"/>
      <c r="E16" s="29"/>
      <c r="F16" s="30"/>
      <c r="G16" s="31"/>
      <c r="H16" s="34"/>
      <c r="I16" s="33"/>
    </row>
    <row r="17" spans="1:9" ht="17.100000000000001" customHeight="1" x14ac:dyDescent="0.25">
      <c r="A17" s="25">
        <v>6</v>
      </c>
      <c r="B17" s="26" t="s">
        <v>32</v>
      </c>
      <c r="C17" s="27" t="s">
        <v>21</v>
      </c>
      <c r="D17" s="28">
        <v>1400</v>
      </c>
      <c r="E17" s="29">
        <v>415.42802399999999</v>
      </c>
      <c r="F17" s="30">
        <v>581599.23360000004</v>
      </c>
      <c r="G17" s="31">
        <v>1.3642000000000001</v>
      </c>
      <c r="H17" s="34">
        <f t="shared" si="0"/>
        <v>566.72691034080003</v>
      </c>
      <c r="I17" s="33">
        <f>H17*D17</f>
        <v>793417.67447712005</v>
      </c>
    </row>
    <row r="18" spans="1:9" ht="17.100000000000001" customHeight="1" x14ac:dyDescent="0.25">
      <c r="A18" s="25"/>
      <c r="B18" s="26" t="s">
        <v>33</v>
      </c>
      <c r="C18" s="27"/>
      <c r="D18" s="28"/>
      <c r="E18" s="29"/>
      <c r="F18" s="30"/>
      <c r="G18" s="31"/>
      <c r="H18" s="34"/>
      <c r="I18" s="33"/>
    </row>
    <row r="19" spans="1:9" ht="17.100000000000001" customHeight="1" x14ac:dyDescent="0.25">
      <c r="A19" s="25">
        <v>7</v>
      </c>
      <c r="B19" s="26" t="s">
        <v>34</v>
      </c>
      <c r="C19" s="27" t="s">
        <v>35</v>
      </c>
      <c r="D19" s="37">
        <v>24</v>
      </c>
      <c r="E19" s="29">
        <v>342</v>
      </c>
      <c r="F19" s="38">
        <v>8208</v>
      </c>
      <c r="G19" s="31">
        <v>1.3642000000000001</v>
      </c>
      <c r="H19" s="34">
        <f t="shared" si="0"/>
        <v>466.55640000000005</v>
      </c>
      <c r="I19" s="33">
        <f>H19*D19</f>
        <v>11197.353600000002</v>
      </c>
    </row>
    <row r="20" spans="1:9" ht="17.100000000000001" customHeight="1" x14ac:dyDescent="0.25">
      <c r="A20" s="25"/>
      <c r="B20" s="26" t="s">
        <v>36</v>
      </c>
      <c r="C20" s="27"/>
      <c r="D20" s="28"/>
      <c r="E20" s="29"/>
      <c r="F20" s="30"/>
      <c r="G20" s="31"/>
      <c r="H20" s="34"/>
      <c r="I20" s="33"/>
    </row>
    <row r="21" spans="1:9" ht="17.100000000000001" customHeight="1" x14ac:dyDescent="0.25">
      <c r="A21" s="25">
        <v>8</v>
      </c>
      <c r="B21" s="26" t="s">
        <v>37</v>
      </c>
      <c r="C21" s="27" t="s">
        <v>35</v>
      </c>
      <c r="D21" s="37">
        <v>116</v>
      </c>
      <c r="E21" s="29">
        <v>153</v>
      </c>
      <c r="F21" s="30">
        <v>17748</v>
      </c>
      <c r="G21" s="31">
        <v>1.3642000000000001</v>
      </c>
      <c r="H21" s="34">
        <f t="shared" si="0"/>
        <v>208.7226</v>
      </c>
      <c r="I21" s="33">
        <f t="shared" ref="I21:I29" si="1">H21*D21</f>
        <v>24211.821599999999</v>
      </c>
    </row>
    <row r="22" spans="1:9" ht="17.100000000000001" customHeight="1" x14ac:dyDescent="0.25">
      <c r="A22" s="25"/>
      <c r="B22" s="26" t="s">
        <v>38</v>
      </c>
      <c r="C22" s="27"/>
      <c r="D22" s="37"/>
      <c r="E22" s="29"/>
      <c r="F22" s="30"/>
      <c r="G22" s="31"/>
      <c r="H22" s="34"/>
      <c r="I22" s="33"/>
    </row>
    <row r="23" spans="1:9" ht="17.100000000000001" customHeight="1" x14ac:dyDescent="0.25">
      <c r="A23" s="25">
        <v>9</v>
      </c>
      <c r="B23" s="26" t="s">
        <v>39</v>
      </c>
      <c r="C23" s="27" t="s">
        <v>35</v>
      </c>
      <c r="D23" s="28">
        <v>350</v>
      </c>
      <c r="E23" s="29">
        <v>70</v>
      </c>
      <c r="F23" s="30">
        <v>24500</v>
      </c>
      <c r="G23" s="31">
        <v>1.3642000000000001</v>
      </c>
      <c r="H23" s="34">
        <f t="shared" si="0"/>
        <v>95.494</v>
      </c>
      <c r="I23" s="33">
        <f t="shared" si="1"/>
        <v>33422.9</v>
      </c>
    </row>
    <row r="24" spans="1:9" ht="17.100000000000001" customHeight="1" x14ac:dyDescent="0.25">
      <c r="A24" s="25"/>
      <c r="B24" s="26" t="s">
        <v>40</v>
      </c>
      <c r="C24" s="27"/>
      <c r="D24" s="28"/>
      <c r="E24" s="29"/>
      <c r="F24" s="30"/>
      <c r="G24" s="31"/>
      <c r="H24" s="34"/>
      <c r="I24" s="33"/>
    </row>
    <row r="25" spans="1:9" ht="17.100000000000001" customHeight="1" x14ac:dyDescent="0.25">
      <c r="A25" s="25">
        <v>10</v>
      </c>
      <c r="B25" s="26" t="s">
        <v>41</v>
      </c>
      <c r="C25" s="27" t="s">
        <v>24</v>
      </c>
      <c r="D25" s="28">
        <v>70</v>
      </c>
      <c r="E25" s="29">
        <v>191</v>
      </c>
      <c r="F25" s="30">
        <v>13370</v>
      </c>
      <c r="G25" s="31">
        <v>1.3642000000000001</v>
      </c>
      <c r="H25" s="34">
        <f t="shared" si="0"/>
        <v>260.56220000000002</v>
      </c>
      <c r="I25" s="33">
        <f>H25*D25</f>
        <v>18239.354000000003</v>
      </c>
    </row>
    <row r="26" spans="1:9" ht="17.100000000000001" customHeight="1" x14ac:dyDescent="0.25">
      <c r="A26" s="25"/>
      <c r="B26" s="26" t="s">
        <v>42</v>
      </c>
      <c r="C26" s="27"/>
      <c r="D26" s="28"/>
      <c r="E26" s="29"/>
      <c r="F26" s="30"/>
      <c r="G26" s="31"/>
      <c r="H26" s="34"/>
      <c r="I26" s="33"/>
    </row>
    <row r="27" spans="1:9" ht="17.100000000000001" customHeight="1" x14ac:dyDescent="0.25">
      <c r="A27" s="25">
        <v>11</v>
      </c>
      <c r="B27" s="26" t="s">
        <v>43</v>
      </c>
      <c r="C27" s="27" t="s">
        <v>35</v>
      </c>
      <c r="D27" s="28">
        <v>14</v>
      </c>
      <c r="E27" s="29">
        <v>1880.5255100000004</v>
      </c>
      <c r="F27" s="30">
        <v>26327.357140000007</v>
      </c>
      <c r="G27" s="31">
        <v>1.3642000000000001</v>
      </c>
      <c r="H27" s="34">
        <f>G27*E27</f>
        <v>2565.4129007420006</v>
      </c>
      <c r="I27" s="33">
        <f>H27*D27</f>
        <v>35915.780610388007</v>
      </c>
    </row>
    <row r="28" spans="1:9" ht="17.100000000000001" customHeight="1" x14ac:dyDescent="0.25">
      <c r="A28" s="25"/>
      <c r="B28" s="26" t="s">
        <v>44</v>
      </c>
      <c r="C28" s="27"/>
      <c r="D28" s="28"/>
      <c r="E28" s="29"/>
      <c r="F28" s="30"/>
      <c r="G28" s="31"/>
      <c r="H28" s="34"/>
      <c r="I28" s="33"/>
    </row>
    <row r="29" spans="1:9" ht="17.100000000000001" customHeight="1" x14ac:dyDescent="0.25">
      <c r="A29" s="25">
        <v>12</v>
      </c>
      <c r="B29" s="26" t="s">
        <v>45</v>
      </c>
      <c r="C29" s="27" t="s">
        <v>46</v>
      </c>
      <c r="D29" s="28">
        <v>2</v>
      </c>
      <c r="E29" s="29">
        <v>3719.4282523199995</v>
      </c>
      <c r="F29" s="30">
        <v>7438.856504639999</v>
      </c>
      <c r="G29" s="31">
        <v>1.3642000000000001</v>
      </c>
      <c r="H29" s="34">
        <f>E29*G29</f>
        <v>5074.0440218149433</v>
      </c>
      <c r="I29" s="33">
        <f>D29*H29</f>
        <v>10148.088043629887</v>
      </c>
    </row>
    <row r="30" spans="1:9" ht="17.100000000000001" customHeight="1" x14ac:dyDescent="0.25">
      <c r="A30" s="25"/>
      <c r="B30" s="40" t="s">
        <v>47</v>
      </c>
      <c r="C30" s="27"/>
      <c r="D30" s="28"/>
      <c r="E30" s="29"/>
      <c r="F30" s="30"/>
      <c r="G30" s="31"/>
      <c r="H30" s="34"/>
      <c r="I30" s="33"/>
    </row>
    <row r="31" spans="1:9" ht="17.100000000000001" customHeight="1" x14ac:dyDescent="0.25">
      <c r="A31" s="25">
        <v>13</v>
      </c>
      <c r="B31" s="26" t="s">
        <v>48</v>
      </c>
      <c r="C31" s="27" t="s">
        <v>49</v>
      </c>
      <c r="D31" s="28">
        <v>1</v>
      </c>
      <c r="E31" s="29">
        <v>1689.3661714285713</v>
      </c>
      <c r="F31" s="30">
        <v>1689.3661714285713</v>
      </c>
      <c r="G31" s="31">
        <v>1.3642000000000001</v>
      </c>
      <c r="H31" s="34">
        <f>G31*E31</f>
        <v>2304.633331062857</v>
      </c>
      <c r="I31" s="33">
        <f>H31*D31</f>
        <v>2304.633331062857</v>
      </c>
    </row>
    <row r="32" spans="1:9" ht="17.100000000000001" customHeight="1" x14ac:dyDescent="0.25">
      <c r="A32" s="25"/>
      <c r="B32" s="26"/>
      <c r="C32" s="27"/>
      <c r="D32" s="41"/>
      <c r="E32" s="42"/>
      <c r="F32" s="41"/>
      <c r="G32" s="31"/>
      <c r="H32" s="34"/>
      <c r="I32" s="33"/>
    </row>
    <row r="33" spans="1:9" ht="17.100000000000001" customHeight="1" x14ac:dyDescent="0.25">
      <c r="A33" s="43"/>
      <c r="B33" s="44" t="s">
        <v>50</v>
      </c>
      <c r="C33" s="45"/>
      <c r="D33" s="46"/>
      <c r="E33" s="47"/>
      <c r="F33" s="48">
        <f>SUM(F7:F31)</f>
        <v>745079.00551606854</v>
      </c>
      <c r="G33" s="49">
        <f>G31</f>
        <v>1.3642000000000001</v>
      </c>
      <c r="H33" s="50"/>
      <c r="I33" s="48">
        <f>F33*G33</f>
        <v>1016436.7793250207</v>
      </c>
    </row>
    <row r="34" spans="1:9" ht="17.100000000000001" customHeight="1" x14ac:dyDescent="0.25">
      <c r="A34" s="51"/>
      <c r="B34" s="52" t="s">
        <v>51</v>
      </c>
      <c r="C34" s="53"/>
      <c r="D34" s="54"/>
      <c r="E34" s="55"/>
      <c r="F34" s="56">
        <f>F33</f>
        <v>745079.00551606854</v>
      </c>
      <c r="G34" s="56"/>
      <c r="H34" s="54" t="s">
        <v>52</v>
      </c>
      <c r="I34" s="57"/>
    </row>
    <row r="35" spans="1:9" ht="17.100000000000001" customHeight="1" x14ac:dyDescent="0.25">
      <c r="A35" s="25"/>
      <c r="B35" s="58" t="s">
        <v>53</v>
      </c>
      <c r="C35" s="27"/>
      <c r="D35" s="59">
        <f>+G31</f>
        <v>1.3642000000000001</v>
      </c>
      <c r="E35" s="60"/>
      <c r="F35" s="61">
        <f>F36-F34</f>
        <v>271357.77380895219</v>
      </c>
      <c r="G35" s="61"/>
      <c r="H35" s="62" t="s">
        <v>52</v>
      </c>
      <c r="I35" s="33"/>
    </row>
    <row r="36" spans="1:9" ht="17.100000000000001" customHeight="1" x14ac:dyDescent="0.25">
      <c r="A36" s="25"/>
      <c r="B36" s="58" t="s">
        <v>54</v>
      </c>
      <c r="C36" s="27"/>
      <c r="D36" s="62"/>
      <c r="E36" s="60"/>
      <c r="F36" s="61">
        <f>F34*D35</f>
        <v>1016436.7793250207</v>
      </c>
      <c r="G36" s="61"/>
      <c r="H36" s="62" t="s">
        <v>52</v>
      </c>
      <c r="I36" s="33"/>
    </row>
    <row r="37" spans="1:9" ht="17.100000000000001" customHeight="1" x14ac:dyDescent="0.25">
      <c r="A37" s="43"/>
      <c r="B37" s="63" t="s">
        <v>55</v>
      </c>
      <c r="C37" s="64">
        <f>F36/D17</f>
        <v>726.02627094644333</v>
      </c>
      <c r="D37" s="64"/>
      <c r="E37" s="65" t="s">
        <v>56</v>
      </c>
      <c r="F37" s="66"/>
      <c r="G37" s="67"/>
      <c r="H37" s="66"/>
      <c r="I37" s="48"/>
    </row>
    <row r="38" spans="1:9" ht="17.100000000000001" customHeight="1" x14ac:dyDescent="0.25">
      <c r="A38" s="43"/>
      <c r="B38" s="68" t="s">
        <v>57</v>
      </c>
      <c r="C38" s="69"/>
      <c r="D38" s="70"/>
      <c r="E38" s="71"/>
      <c r="F38" s="39">
        <f>+F36</f>
        <v>1016436.7793250207</v>
      </c>
      <c r="G38" s="39"/>
      <c r="H38" s="70" t="s">
        <v>52</v>
      </c>
      <c r="I38" s="48"/>
    </row>
    <row r="39" spans="1:9" ht="17.100000000000001" customHeight="1" x14ac:dyDescent="0.25">
      <c r="A39" s="43"/>
      <c r="B39" s="63" t="s">
        <v>58</v>
      </c>
      <c r="C39" s="72" t="str">
        <f>(BAHTTEXT(F38))</f>
        <v>หนึ่งล้านหนึ่งหมื่นหกพันสี่ร้อยสามสิบหกบาทเจ็ดสิบแปดสตางค์</v>
      </c>
      <c r="D39" s="72"/>
      <c r="E39" s="72"/>
      <c r="F39" s="72"/>
      <c r="G39" s="72"/>
      <c r="H39" s="72"/>
      <c r="I39" s="73"/>
    </row>
    <row r="40" spans="1:9" ht="17.100000000000001" customHeight="1" x14ac:dyDescent="0.25">
      <c r="A40" s="27"/>
      <c r="B40" s="74"/>
      <c r="C40" s="75"/>
      <c r="D40" s="62"/>
      <c r="E40" s="58"/>
      <c r="F40" s="58"/>
      <c r="G40" s="31"/>
      <c r="H40" s="76"/>
      <c r="I40" s="76"/>
    </row>
    <row r="41" spans="1:9" ht="23.25" customHeight="1" x14ac:dyDescent="0.3">
      <c r="A41" s="27"/>
      <c r="B41" s="74"/>
      <c r="C41" s="75"/>
      <c r="D41" s="62"/>
      <c r="E41" s="77"/>
      <c r="F41" s="78"/>
      <c r="G41" s="79"/>
      <c r="H41" s="79"/>
      <c r="I41" s="76"/>
    </row>
    <row r="42" spans="1:9" ht="21" customHeight="1" x14ac:dyDescent="0.3">
      <c r="A42" s="27"/>
      <c r="B42" s="74"/>
      <c r="C42" s="75"/>
      <c r="D42" s="62"/>
      <c r="E42" s="80"/>
      <c r="F42" s="78"/>
      <c r="G42" s="79"/>
      <c r="H42" s="79"/>
      <c r="I42" s="76"/>
    </row>
    <row r="43" spans="1:9" ht="20.25" customHeight="1" x14ac:dyDescent="0.3">
      <c r="A43" s="27"/>
      <c r="B43" s="74"/>
      <c r="C43" s="75"/>
      <c r="D43" s="62"/>
      <c r="E43" s="77"/>
      <c r="F43" s="78"/>
      <c r="G43" s="79"/>
      <c r="H43" s="79"/>
      <c r="I43" s="76"/>
    </row>
    <row r="44" spans="1:9" ht="17.100000000000001" customHeight="1" x14ac:dyDescent="0.25">
      <c r="A44" s="27"/>
      <c r="B44" s="74"/>
      <c r="C44" s="75"/>
      <c r="D44" s="62"/>
      <c r="E44" s="58"/>
      <c r="F44" s="78"/>
      <c r="G44" s="79"/>
      <c r="H44" s="79"/>
      <c r="I44" s="76"/>
    </row>
    <row r="45" spans="1:9" ht="17.100000000000001" customHeight="1" x14ac:dyDescent="0.25">
      <c r="A45" s="27"/>
      <c r="B45" s="74"/>
      <c r="C45" s="75"/>
      <c r="D45" s="62"/>
      <c r="E45" s="58"/>
      <c r="F45" s="78"/>
      <c r="G45" s="79"/>
      <c r="H45" s="79"/>
      <c r="I45" s="76"/>
    </row>
    <row r="46" spans="1:9" ht="17.100000000000001" customHeight="1" x14ac:dyDescent="0.2"/>
    <row r="47" spans="1:9" ht="17.100000000000001" customHeight="1" x14ac:dyDescent="0.2"/>
    <row r="48" spans="1:9" ht="17.100000000000001" customHeight="1" x14ac:dyDescent="0.2"/>
    <row r="49" ht="17.100000000000001" customHeight="1" x14ac:dyDescent="0.2"/>
    <row r="50" ht="17.100000000000001" customHeight="1" x14ac:dyDescent="0.2"/>
    <row r="51" ht="17.100000000000001" customHeight="1" x14ac:dyDescent="0.2"/>
    <row r="52" ht="17.100000000000001" customHeight="1" x14ac:dyDescent="0.2"/>
    <row r="53" ht="17.100000000000001" customHeight="1" x14ac:dyDescent="0.2"/>
    <row r="54" ht="17.100000000000001" customHeight="1" x14ac:dyDescent="0.2"/>
    <row r="55" ht="17.100000000000001" customHeight="1" x14ac:dyDescent="0.2"/>
    <row r="56" ht="17.100000000000001" customHeight="1" x14ac:dyDescent="0.2"/>
    <row r="57" ht="17.100000000000001" customHeight="1" x14ac:dyDescent="0.2"/>
    <row r="58" ht="17.100000000000001" customHeight="1" x14ac:dyDescent="0.2"/>
    <row r="59" ht="17.100000000000001" customHeight="1" x14ac:dyDescent="0.2"/>
    <row r="60" ht="17.100000000000001" customHeight="1" x14ac:dyDescent="0.2"/>
    <row r="61" ht="17.100000000000001" customHeight="1" x14ac:dyDescent="0.2"/>
    <row r="62" ht="17.100000000000001" customHeight="1" x14ac:dyDescent="0.2"/>
    <row r="63" ht="17.100000000000001" customHeight="1" x14ac:dyDescent="0.2"/>
    <row r="64" ht="17.100000000000001" customHeight="1" x14ac:dyDescent="0.2"/>
    <row r="65" ht="17.100000000000001" customHeight="1" x14ac:dyDescent="0.2"/>
    <row r="66" ht="17.100000000000001" customHeight="1" x14ac:dyDescent="0.2"/>
    <row r="67" ht="17.100000000000001" customHeight="1" x14ac:dyDescent="0.2"/>
    <row r="68" ht="17.100000000000001" customHeight="1" x14ac:dyDescent="0.2"/>
    <row r="69" ht="17.100000000000001" customHeight="1" x14ac:dyDescent="0.2"/>
    <row r="70" ht="17.100000000000001" customHeight="1" x14ac:dyDescent="0.2"/>
    <row r="71" ht="17.100000000000001" customHeight="1" x14ac:dyDescent="0.2"/>
    <row r="72" ht="17.100000000000001" customHeight="1" x14ac:dyDescent="0.2"/>
    <row r="73" ht="17.100000000000001" customHeight="1" x14ac:dyDescent="0.2"/>
    <row r="74" ht="17.100000000000001" customHeight="1" x14ac:dyDescent="0.2"/>
    <row r="75" ht="17.100000000000001" customHeight="1" x14ac:dyDescent="0.2"/>
    <row r="76" ht="17.100000000000001" customHeight="1" x14ac:dyDescent="0.2"/>
    <row r="77" ht="17.100000000000001" customHeight="1" x14ac:dyDescent="0.2"/>
    <row r="78" ht="17.100000000000001" customHeight="1" x14ac:dyDescent="0.2"/>
    <row r="79" ht="17.100000000000001" customHeight="1" x14ac:dyDescent="0.2"/>
    <row r="80" ht="17.100000000000001" customHeight="1" x14ac:dyDescent="0.2"/>
    <row r="81" ht="17.100000000000001" customHeight="1" x14ac:dyDescent="0.2"/>
    <row r="82" ht="17.100000000000001" customHeight="1" x14ac:dyDescent="0.2"/>
    <row r="83" ht="17.100000000000001" customHeight="1" x14ac:dyDescent="0.2"/>
    <row r="84" ht="17.100000000000001" customHeight="1" x14ac:dyDescent="0.2"/>
    <row r="85" ht="17.100000000000001" customHeight="1" x14ac:dyDescent="0.2"/>
    <row r="86" ht="17.100000000000001" customHeight="1" x14ac:dyDescent="0.2"/>
    <row r="87" ht="17.100000000000001" customHeight="1" x14ac:dyDescent="0.2"/>
    <row r="88" ht="17.100000000000001" customHeight="1" x14ac:dyDescent="0.2"/>
    <row r="89" ht="17.100000000000001" customHeight="1" x14ac:dyDescent="0.2"/>
    <row r="90" ht="17.100000000000001" customHeight="1" x14ac:dyDescent="0.2"/>
    <row r="91" ht="17.100000000000001" customHeight="1" x14ac:dyDescent="0.2"/>
    <row r="92" ht="17.100000000000001" customHeight="1" x14ac:dyDescent="0.2"/>
    <row r="93" ht="17.100000000000001" customHeight="1" x14ac:dyDescent="0.2"/>
    <row r="94" ht="17.100000000000001" customHeight="1" x14ac:dyDescent="0.2"/>
    <row r="95" ht="17.100000000000001" customHeight="1" x14ac:dyDescent="0.2"/>
    <row r="96" ht="17.100000000000001" customHeight="1" x14ac:dyDescent="0.2"/>
    <row r="97" ht="17.100000000000001" customHeight="1" x14ac:dyDescent="0.2"/>
    <row r="98" ht="17.100000000000001" customHeight="1" x14ac:dyDescent="0.2"/>
    <row r="99" ht="17.100000000000001" customHeight="1" x14ac:dyDescent="0.2"/>
    <row r="100" ht="17.100000000000001" customHeight="1" x14ac:dyDescent="0.2"/>
    <row r="101" ht="17.100000000000001" customHeight="1" x14ac:dyDescent="0.2"/>
    <row r="102" ht="17.100000000000001" customHeight="1" x14ac:dyDescent="0.2"/>
    <row r="103" ht="17.100000000000001" customHeight="1" x14ac:dyDescent="0.2"/>
    <row r="104" ht="17.100000000000001" customHeight="1" x14ac:dyDescent="0.2"/>
    <row r="105" ht="17.100000000000001" customHeight="1" x14ac:dyDescent="0.2"/>
    <row r="106" ht="17.100000000000001" customHeight="1" x14ac:dyDescent="0.2"/>
    <row r="107" ht="17.100000000000001" customHeight="1" x14ac:dyDescent="0.2"/>
    <row r="108" ht="17.100000000000001" customHeight="1" x14ac:dyDescent="0.2"/>
    <row r="109" ht="17.100000000000001" customHeight="1" x14ac:dyDescent="0.2"/>
    <row r="110" ht="17.100000000000001" customHeight="1" x14ac:dyDescent="0.2"/>
    <row r="111" ht="17.100000000000001" customHeight="1" x14ac:dyDescent="0.2"/>
    <row r="112" ht="17.100000000000001" customHeight="1" x14ac:dyDescent="0.2"/>
    <row r="113" ht="17.100000000000001" customHeight="1" x14ac:dyDescent="0.2"/>
    <row r="114" ht="17.100000000000001" customHeight="1" x14ac:dyDescent="0.2"/>
    <row r="115" ht="17.100000000000001" customHeight="1" x14ac:dyDescent="0.2"/>
    <row r="116" ht="17.100000000000001" customHeight="1" x14ac:dyDescent="0.2"/>
    <row r="117" ht="17.100000000000001" customHeight="1" x14ac:dyDescent="0.2"/>
    <row r="118" ht="17.100000000000001" customHeight="1" x14ac:dyDescent="0.2"/>
    <row r="119" ht="17.100000000000001" customHeight="1" x14ac:dyDescent="0.2"/>
    <row r="120" ht="17.100000000000001" customHeight="1" x14ac:dyDescent="0.2"/>
    <row r="121" ht="17.100000000000001" customHeight="1" x14ac:dyDescent="0.2"/>
    <row r="122" ht="17.100000000000001" customHeight="1" x14ac:dyDescent="0.2"/>
    <row r="123" ht="17.100000000000001" customHeight="1" x14ac:dyDescent="0.2"/>
    <row r="124" ht="17.100000000000001" customHeight="1" x14ac:dyDescent="0.2"/>
    <row r="125" ht="17.100000000000001" customHeight="1" x14ac:dyDescent="0.2"/>
    <row r="126" ht="17.100000000000001" customHeight="1" x14ac:dyDescent="0.2"/>
    <row r="127" ht="17.100000000000001" customHeight="1" x14ac:dyDescent="0.2"/>
    <row r="128" ht="17.100000000000001" customHeight="1" x14ac:dyDescent="0.2"/>
    <row r="129" ht="17.100000000000001" customHeight="1" x14ac:dyDescent="0.2"/>
    <row r="130" ht="17.100000000000001" customHeight="1" x14ac:dyDescent="0.2"/>
    <row r="131" ht="17.100000000000001" customHeight="1" x14ac:dyDescent="0.2"/>
    <row r="132" ht="17.100000000000001" customHeight="1" x14ac:dyDescent="0.2"/>
    <row r="133" ht="17.100000000000001" customHeight="1" x14ac:dyDescent="0.2"/>
    <row r="134" ht="17.100000000000001" customHeight="1" x14ac:dyDescent="0.2"/>
    <row r="135" ht="17.100000000000001" customHeight="1" x14ac:dyDescent="0.2"/>
    <row r="136" ht="17.100000000000001" customHeight="1" x14ac:dyDescent="0.2"/>
    <row r="137" ht="17.100000000000001" customHeight="1" x14ac:dyDescent="0.2"/>
    <row r="138" ht="17.100000000000001" customHeight="1" x14ac:dyDescent="0.2"/>
    <row r="139" ht="17.100000000000001" customHeight="1" x14ac:dyDescent="0.2"/>
    <row r="140" ht="17.100000000000001" customHeight="1" x14ac:dyDescent="0.2"/>
    <row r="141" ht="17.100000000000001" customHeight="1" x14ac:dyDescent="0.2"/>
    <row r="142" ht="17.100000000000001" customHeight="1" x14ac:dyDescent="0.2"/>
    <row r="143" ht="17.100000000000001" customHeight="1" x14ac:dyDescent="0.2"/>
    <row r="144" ht="17.100000000000001" customHeight="1" x14ac:dyDescent="0.2"/>
    <row r="145" ht="17.100000000000001" customHeight="1" x14ac:dyDescent="0.2"/>
    <row r="146" ht="17.100000000000001" customHeight="1" x14ac:dyDescent="0.2"/>
    <row r="147" ht="17.100000000000001" customHeight="1" x14ac:dyDescent="0.2"/>
    <row r="148" ht="17.100000000000001" customHeight="1" x14ac:dyDescent="0.2"/>
    <row r="149" ht="17.100000000000001" customHeight="1" x14ac:dyDescent="0.2"/>
    <row r="150" ht="17.100000000000001" customHeight="1" x14ac:dyDescent="0.2"/>
    <row r="151" ht="17.100000000000001" customHeight="1" x14ac:dyDescent="0.2"/>
    <row r="152" ht="17.100000000000001" customHeight="1" x14ac:dyDescent="0.2"/>
    <row r="153" ht="17.100000000000001" customHeight="1" x14ac:dyDescent="0.2"/>
    <row r="154" ht="17.100000000000001" customHeight="1" x14ac:dyDescent="0.2"/>
    <row r="155" ht="17.100000000000001" customHeight="1" x14ac:dyDescent="0.2"/>
    <row r="156" ht="17.100000000000001" customHeight="1" x14ac:dyDescent="0.2"/>
    <row r="157" ht="17.100000000000001" customHeight="1" x14ac:dyDescent="0.2"/>
    <row r="158" ht="17.100000000000001" customHeight="1" x14ac:dyDescent="0.2"/>
    <row r="159" ht="17.100000000000001" customHeight="1" x14ac:dyDescent="0.2"/>
    <row r="160" ht="17.100000000000001" customHeight="1" x14ac:dyDescent="0.2"/>
    <row r="161" ht="17.100000000000001" customHeight="1" x14ac:dyDescent="0.2"/>
    <row r="162" ht="17.100000000000001" customHeight="1" x14ac:dyDescent="0.2"/>
    <row r="163" ht="17.100000000000001" customHeight="1" x14ac:dyDescent="0.2"/>
    <row r="164" ht="17.100000000000001" customHeight="1" x14ac:dyDescent="0.2"/>
    <row r="165" ht="17.100000000000001" customHeight="1" x14ac:dyDescent="0.2"/>
    <row r="166" ht="17.100000000000001" customHeight="1" x14ac:dyDescent="0.2"/>
    <row r="167" ht="17.100000000000001" customHeight="1" x14ac:dyDescent="0.2"/>
    <row r="168" ht="17.100000000000001" customHeight="1" x14ac:dyDescent="0.2"/>
    <row r="169" ht="17.100000000000001" customHeight="1" x14ac:dyDescent="0.2"/>
    <row r="170" ht="17.100000000000001" customHeight="1" x14ac:dyDescent="0.2"/>
    <row r="171" ht="17.100000000000001" customHeight="1" x14ac:dyDescent="0.2"/>
    <row r="172" ht="17.100000000000001" customHeight="1" x14ac:dyDescent="0.2"/>
    <row r="173" ht="17.100000000000001" customHeight="1" x14ac:dyDescent="0.2"/>
    <row r="174" ht="17.100000000000001" customHeight="1" x14ac:dyDescent="0.2"/>
    <row r="175" ht="17.100000000000001" customHeight="1" x14ac:dyDescent="0.2"/>
    <row r="176" ht="17.100000000000001" customHeight="1" x14ac:dyDescent="0.2"/>
    <row r="177" ht="17.100000000000001" customHeight="1" x14ac:dyDescent="0.2"/>
    <row r="178" ht="17.100000000000001" customHeight="1" x14ac:dyDescent="0.2"/>
    <row r="179" ht="17.100000000000001" customHeight="1" x14ac:dyDescent="0.2"/>
    <row r="180" ht="17.100000000000001" customHeight="1" x14ac:dyDescent="0.2"/>
    <row r="181" ht="17.100000000000001" customHeight="1" x14ac:dyDescent="0.2"/>
    <row r="182" ht="17.100000000000001" customHeight="1" x14ac:dyDescent="0.2"/>
    <row r="183" ht="17.100000000000001" customHeight="1" x14ac:dyDescent="0.2"/>
    <row r="184" ht="17.100000000000001" customHeight="1" x14ac:dyDescent="0.2"/>
    <row r="185" ht="17.100000000000001" customHeight="1" x14ac:dyDescent="0.2"/>
    <row r="186" ht="17.100000000000001" customHeight="1" x14ac:dyDescent="0.2"/>
    <row r="187" ht="17.100000000000001" customHeight="1" x14ac:dyDescent="0.2"/>
    <row r="188" ht="17.100000000000001" customHeight="1" x14ac:dyDescent="0.2"/>
    <row r="189" ht="17.100000000000001" customHeight="1" x14ac:dyDescent="0.2"/>
    <row r="190" ht="17.100000000000001" customHeight="1" x14ac:dyDescent="0.2"/>
    <row r="191" ht="17.100000000000001" customHeight="1" x14ac:dyDescent="0.2"/>
    <row r="192" ht="17.100000000000001" customHeight="1" x14ac:dyDescent="0.2"/>
    <row r="193" ht="17.100000000000001" customHeight="1" x14ac:dyDescent="0.2"/>
    <row r="194" ht="17.100000000000001" customHeight="1" x14ac:dyDescent="0.2"/>
    <row r="195" ht="17.100000000000001" customHeight="1" x14ac:dyDescent="0.2"/>
    <row r="196" ht="17.100000000000001" customHeight="1" x14ac:dyDescent="0.2"/>
    <row r="197" ht="17.100000000000001" customHeight="1" x14ac:dyDescent="0.2"/>
    <row r="198" ht="17.100000000000001" customHeight="1" x14ac:dyDescent="0.2"/>
    <row r="199" ht="17.100000000000001" customHeight="1" x14ac:dyDescent="0.2"/>
    <row r="200" ht="17.100000000000001" customHeight="1" x14ac:dyDescent="0.2"/>
    <row r="201" ht="17.100000000000001" customHeight="1" x14ac:dyDescent="0.2"/>
    <row r="202" ht="17.100000000000001" customHeight="1" x14ac:dyDescent="0.2"/>
    <row r="203" ht="17.100000000000001" customHeight="1" x14ac:dyDescent="0.2"/>
    <row r="204" ht="17.100000000000001" customHeight="1" x14ac:dyDescent="0.2"/>
    <row r="205" ht="17.100000000000001" customHeight="1" x14ac:dyDescent="0.2"/>
    <row r="206" ht="17.100000000000001" customHeight="1" x14ac:dyDescent="0.2"/>
    <row r="207" ht="17.100000000000001" customHeight="1" x14ac:dyDescent="0.2"/>
    <row r="208" ht="17.100000000000001" customHeight="1" x14ac:dyDescent="0.2"/>
    <row r="209" ht="17.100000000000001" customHeight="1" x14ac:dyDescent="0.2"/>
    <row r="210" ht="17.100000000000001" customHeight="1" x14ac:dyDescent="0.2"/>
    <row r="211" ht="17.100000000000001" customHeight="1" x14ac:dyDescent="0.2"/>
    <row r="212" ht="17.100000000000001" customHeight="1" x14ac:dyDescent="0.2"/>
    <row r="213" ht="17.100000000000001" customHeight="1" x14ac:dyDescent="0.2"/>
    <row r="214" ht="17.100000000000001" customHeight="1" x14ac:dyDescent="0.2"/>
    <row r="215" ht="17.100000000000001" customHeight="1" x14ac:dyDescent="0.2"/>
    <row r="216" ht="17.100000000000001" customHeight="1" x14ac:dyDescent="0.2"/>
    <row r="217" ht="17.100000000000001" customHeight="1" x14ac:dyDescent="0.2"/>
    <row r="218" ht="17.100000000000001" customHeight="1" x14ac:dyDescent="0.2"/>
    <row r="219" ht="17.100000000000001" customHeight="1" x14ac:dyDescent="0.2"/>
    <row r="220" ht="17.100000000000001" customHeight="1" x14ac:dyDescent="0.2"/>
    <row r="221" ht="17.100000000000001" customHeight="1" x14ac:dyDescent="0.2"/>
    <row r="222" ht="17.100000000000001" customHeight="1" x14ac:dyDescent="0.2"/>
    <row r="223" ht="17.100000000000001" customHeight="1" x14ac:dyDescent="0.2"/>
    <row r="224" ht="17.100000000000001" customHeight="1" x14ac:dyDescent="0.2"/>
    <row r="225" ht="17.100000000000001" customHeight="1" x14ac:dyDescent="0.2"/>
    <row r="226" ht="17.100000000000001" customHeight="1" x14ac:dyDescent="0.2"/>
    <row r="227" ht="17.100000000000001" customHeight="1" x14ac:dyDescent="0.2"/>
    <row r="228" ht="17.100000000000001" customHeight="1" x14ac:dyDescent="0.2"/>
    <row r="229" ht="17.100000000000001" customHeight="1" x14ac:dyDescent="0.2"/>
    <row r="230" ht="17.100000000000001" customHeight="1" x14ac:dyDescent="0.2"/>
    <row r="231" ht="17.100000000000001" customHeight="1" x14ac:dyDescent="0.2"/>
    <row r="232" ht="17.100000000000001" customHeight="1" x14ac:dyDescent="0.2"/>
    <row r="233" ht="17.100000000000001" customHeight="1" x14ac:dyDescent="0.2"/>
    <row r="234" ht="17.100000000000001" customHeight="1" x14ac:dyDescent="0.2"/>
    <row r="235" ht="17.100000000000001" customHeight="1" x14ac:dyDescent="0.2"/>
    <row r="236" ht="17.100000000000001" customHeight="1" x14ac:dyDescent="0.2"/>
    <row r="237" ht="17.100000000000001" customHeight="1" x14ac:dyDescent="0.2"/>
    <row r="238" ht="17.100000000000001" customHeight="1" x14ac:dyDescent="0.2"/>
    <row r="239" ht="17.100000000000001" customHeight="1" x14ac:dyDescent="0.2"/>
    <row r="240" ht="17.100000000000001" customHeight="1" x14ac:dyDescent="0.2"/>
    <row r="241" ht="17.100000000000001" customHeight="1" x14ac:dyDescent="0.2"/>
    <row r="242" ht="17.100000000000001" customHeight="1" x14ac:dyDescent="0.2"/>
    <row r="243" ht="17.100000000000001" customHeight="1" x14ac:dyDescent="0.2"/>
    <row r="244" ht="17.100000000000001" customHeight="1" x14ac:dyDescent="0.2"/>
    <row r="245" ht="17.100000000000001" customHeight="1" x14ac:dyDescent="0.2"/>
    <row r="246" ht="17.100000000000001" customHeight="1" x14ac:dyDescent="0.2"/>
    <row r="247" ht="17.100000000000001" customHeight="1" x14ac:dyDescent="0.2"/>
    <row r="248" ht="17.100000000000001" customHeight="1" x14ac:dyDescent="0.2"/>
    <row r="249" ht="17.100000000000001" customHeight="1" x14ac:dyDescent="0.2"/>
    <row r="250" ht="17.100000000000001" customHeight="1" x14ac:dyDescent="0.2"/>
    <row r="251" ht="17.100000000000001" customHeight="1" x14ac:dyDescent="0.2"/>
    <row r="252" ht="17.100000000000001" customHeight="1" x14ac:dyDescent="0.2"/>
    <row r="253" ht="17.100000000000001" customHeight="1" x14ac:dyDescent="0.2"/>
    <row r="254" ht="17.100000000000001" customHeight="1" x14ac:dyDescent="0.2"/>
    <row r="255" ht="17.100000000000001" customHeight="1" x14ac:dyDescent="0.2"/>
    <row r="256" ht="17.100000000000001" customHeight="1" x14ac:dyDescent="0.2"/>
    <row r="257" ht="17.100000000000001" customHeight="1" x14ac:dyDescent="0.2"/>
    <row r="258" ht="17.100000000000001" customHeight="1" x14ac:dyDescent="0.2"/>
    <row r="259" ht="17.100000000000001" customHeight="1" x14ac:dyDescent="0.2"/>
    <row r="260" ht="17.100000000000001" customHeight="1" x14ac:dyDescent="0.2"/>
    <row r="261" ht="17.100000000000001" customHeight="1" x14ac:dyDescent="0.2"/>
    <row r="262" ht="17.100000000000001" customHeight="1" x14ac:dyDescent="0.2"/>
    <row r="263" ht="17.100000000000001" customHeight="1" x14ac:dyDescent="0.2"/>
    <row r="264" ht="17.100000000000001" customHeight="1" x14ac:dyDescent="0.2"/>
    <row r="265" ht="17.100000000000001" customHeight="1" x14ac:dyDescent="0.2"/>
    <row r="266" ht="17.100000000000001" customHeight="1" x14ac:dyDescent="0.2"/>
    <row r="267" ht="17.100000000000001" customHeight="1" x14ac:dyDescent="0.2"/>
    <row r="268" ht="17.100000000000001" customHeight="1" x14ac:dyDescent="0.2"/>
    <row r="269" ht="17.100000000000001" customHeight="1" x14ac:dyDescent="0.2"/>
    <row r="270" ht="17.100000000000001" customHeight="1" x14ac:dyDescent="0.2"/>
    <row r="271" ht="17.100000000000001" customHeight="1" x14ac:dyDescent="0.2"/>
    <row r="272" ht="17.100000000000001" customHeight="1" x14ac:dyDescent="0.2"/>
    <row r="273" ht="17.100000000000001" customHeight="1" x14ac:dyDescent="0.2"/>
    <row r="274" ht="17.100000000000001" customHeight="1" x14ac:dyDescent="0.2"/>
    <row r="275" ht="17.100000000000001" customHeight="1" x14ac:dyDescent="0.2"/>
    <row r="276" ht="17.100000000000001" customHeight="1" x14ac:dyDescent="0.2"/>
    <row r="277" ht="17.100000000000001" customHeight="1" x14ac:dyDescent="0.2"/>
    <row r="278" ht="17.100000000000001" customHeight="1" x14ac:dyDescent="0.2"/>
    <row r="279" ht="17.100000000000001" customHeight="1" x14ac:dyDescent="0.2"/>
    <row r="280" ht="17.100000000000001" customHeight="1" x14ac:dyDescent="0.2"/>
    <row r="281" ht="17.100000000000001" customHeight="1" x14ac:dyDescent="0.2"/>
    <row r="282" ht="17.100000000000001" customHeight="1" x14ac:dyDescent="0.2"/>
    <row r="283" ht="17.100000000000001" customHeight="1" x14ac:dyDescent="0.2"/>
    <row r="284" ht="17.100000000000001" customHeight="1" x14ac:dyDescent="0.2"/>
    <row r="285" ht="17.100000000000001" customHeight="1" x14ac:dyDescent="0.2"/>
    <row r="286" ht="17.100000000000001" customHeight="1" x14ac:dyDescent="0.2"/>
    <row r="287" ht="17.100000000000001" customHeight="1" x14ac:dyDescent="0.2"/>
    <row r="288" ht="17.100000000000001" customHeight="1" x14ac:dyDescent="0.2"/>
    <row r="289" ht="17.100000000000001" customHeight="1" x14ac:dyDescent="0.2"/>
    <row r="290" ht="17.100000000000001" customHeight="1" x14ac:dyDescent="0.2"/>
    <row r="291" ht="17.100000000000001" customHeight="1" x14ac:dyDescent="0.2"/>
    <row r="292" ht="17.100000000000001" customHeight="1" x14ac:dyDescent="0.2"/>
    <row r="293" ht="17.100000000000001" customHeight="1" x14ac:dyDescent="0.2"/>
    <row r="294" ht="17.100000000000001" customHeight="1" x14ac:dyDescent="0.2"/>
    <row r="295" ht="17.100000000000001" customHeight="1" x14ac:dyDescent="0.2"/>
    <row r="296" ht="17.100000000000001" customHeight="1" x14ac:dyDescent="0.2"/>
    <row r="297" ht="17.100000000000001" customHeight="1" x14ac:dyDescent="0.2"/>
    <row r="298" ht="17.100000000000001" customHeight="1" x14ac:dyDescent="0.2"/>
    <row r="299" ht="17.100000000000001" customHeight="1" x14ac:dyDescent="0.2"/>
    <row r="300" ht="17.100000000000001" customHeight="1" x14ac:dyDescent="0.2"/>
    <row r="301" ht="17.100000000000001" customHeight="1" x14ac:dyDescent="0.2"/>
    <row r="302" ht="17.100000000000001" customHeight="1" x14ac:dyDescent="0.2"/>
    <row r="303" ht="17.100000000000001" customHeight="1" x14ac:dyDescent="0.2"/>
    <row r="304" ht="17.100000000000001" customHeight="1" x14ac:dyDescent="0.2"/>
    <row r="305" ht="17.100000000000001" customHeight="1" x14ac:dyDescent="0.2"/>
    <row r="306" ht="17.100000000000001" customHeight="1" x14ac:dyDescent="0.2"/>
    <row r="307" ht="17.100000000000001" customHeight="1" x14ac:dyDescent="0.2"/>
    <row r="308" ht="17.100000000000001" customHeight="1" x14ac:dyDescent="0.2"/>
    <row r="309" ht="17.100000000000001" customHeight="1" x14ac:dyDescent="0.2"/>
    <row r="310" ht="17.100000000000001" customHeight="1" x14ac:dyDescent="0.2"/>
    <row r="311" ht="17.100000000000001" customHeight="1" x14ac:dyDescent="0.2"/>
    <row r="312" ht="17.100000000000001" customHeight="1" x14ac:dyDescent="0.2"/>
    <row r="313" ht="17.100000000000001" customHeight="1" x14ac:dyDescent="0.2"/>
    <row r="314" ht="17.100000000000001" customHeight="1" x14ac:dyDescent="0.2"/>
    <row r="315" ht="17.100000000000001" customHeight="1" x14ac:dyDescent="0.2"/>
    <row r="316" ht="17.100000000000001" customHeight="1" x14ac:dyDescent="0.2"/>
    <row r="317" ht="17.100000000000001" customHeight="1" x14ac:dyDescent="0.2"/>
    <row r="318" ht="17.100000000000001" customHeight="1" x14ac:dyDescent="0.2"/>
    <row r="319" ht="17.100000000000001" customHeight="1" x14ac:dyDescent="0.2"/>
    <row r="320" ht="17.100000000000001" customHeight="1" x14ac:dyDescent="0.2"/>
    <row r="321" ht="17.100000000000001" customHeight="1" x14ac:dyDescent="0.2"/>
    <row r="322" ht="17.100000000000001" customHeight="1" x14ac:dyDescent="0.2"/>
    <row r="323" ht="17.100000000000001" customHeight="1" x14ac:dyDescent="0.2"/>
    <row r="324" ht="17.100000000000001" customHeight="1" x14ac:dyDescent="0.2"/>
    <row r="325" ht="17.100000000000001" customHeight="1" x14ac:dyDescent="0.2"/>
    <row r="326" ht="17.100000000000001" customHeight="1" x14ac:dyDescent="0.2"/>
    <row r="327" ht="17.100000000000001" customHeight="1" x14ac:dyDescent="0.2"/>
    <row r="328" ht="17.100000000000001" customHeight="1" x14ac:dyDescent="0.2"/>
    <row r="329" ht="17.100000000000001" customHeight="1" x14ac:dyDescent="0.2"/>
    <row r="330" ht="17.100000000000001" customHeight="1" x14ac:dyDescent="0.2"/>
    <row r="331" ht="17.100000000000001" customHeight="1" x14ac:dyDescent="0.2"/>
    <row r="332" ht="17.100000000000001" customHeight="1" x14ac:dyDescent="0.2"/>
    <row r="333" ht="17.100000000000001" customHeight="1" x14ac:dyDescent="0.2"/>
    <row r="334" ht="17.100000000000001" customHeight="1" x14ac:dyDescent="0.2"/>
    <row r="335" ht="17.100000000000001" customHeight="1" x14ac:dyDescent="0.2"/>
    <row r="336" ht="17.100000000000001" customHeight="1" x14ac:dyDescent="0.2"/>
    <row r="337" ht="17.100000000000001" customHeight="1" x14ac:dyDescent="0.2"/>
    <row r="338" ht="17.100000000000001" customHeight="1" x14ac:dyDescent="0.2"/>
    <row r="339" ht="17.100000000000001" customHeight="1" x14ac:dyDescent="0.2"/>
    <row r="340" ht="17.100000000000001" customHeight="1" x14ac:dyDescent="0.2"/>
    <row r="341" ht="17.100000000000001" customHeight="1" x14ac:dyDescent="0.2"/>
    <row r="342" ht="17.100000000000001" customHeight="1" x14ac:dyDescent="0.2"/>
    <row r="343" ht="17.100000000000001" customHeight="1" x14ac:dyDescent="0.2"/>
    <row r="344" ht="17.100000000000001" customHeight="1" x14ac:dyDescent="0.2"/>
    <row r="345" ht="17.100000000000001" customHeight="1" x14ac:dyDescent="0.2"/>
    <row r="346" ht="17.100000000000001" customHeight="1" x14ac:dyDescent="0.2"/>
    <row r="347" ht="17.100000000000001" customHeight="1" x14ac:dyDescent="0.2"/>
    <row r="348" ht="17.100000000000001" customHeight="1" x14ac:dyDescent="0.2"/>
    <row r="349" ht="17.100000000000001" customHeight="1" x14ac:dyDescent="0.2"/>
    <row r="350" ht="17.100000000000001" customHeight="1" x14ac:dyDescent="0.2"/>
    <row r="351" ht="17.100000000000001" customHeight="1" x14ac:dyDescent="0.2"/>
    <row r="352" ht="17.100000000000001" customHeight="1" x14ac:dyDescent="0.2"/>
    <row r="353" ht="17.100000000000001" customHeight="1" x14ac:dyDescent="0.2"/>
    <row r="354" ht="17.100000000000001" customHeight="1" x14ac:dyDescent="0.2"/>
    <row r="355" ht="17.100000000000001" customHeight="1" x14ac:dyDescent="0.2"/>
    <row r="356" ht="17.100000000000001" customHeight="1" x14ac:dyDescent="0.2"/>
    <row r="357" ht="17.100000000000001" customHeight="1" x14ac:dyDescent="0.2"/>
    <row r="358" ht="17.100000000000001" customHeight="1" x14ac:dyDescent="0.2"/>
    <row r="359" ht="17.100000000000001" customHeight="1" x14ac:dyDescent="0.2"/>
    <row r="360" ht="17.100000000000001" customHeight="1" x14ac:dyDescent="0.2"/>
    <row r="361" ht="17.100000000000001" customHeight="1" x14ac:dyDescent="0.2"/>
    <row r="362" ht="17.100000000000001" customHeight="1" x14ac:dyDescent="0.2"/>
    <row r="363" ht="17.100000000000001" customHeight="1" x14ac:dyDescent="0.2"/>
    <row r="364" ht="17.100000000000001" customHeight="1" x14ac:dyDescent="0.2"/>
    <row r="365" ht="17.100000000000001" customHeight="1" x14ac:dyDescent="0.2"/>
    <row r="366" ht="17.100000000000001" customHeight="1" x14ac:dyDescent="0.2"/>
    <row r="367" ht="17.100000000000001" customHeight="1" x14ac:dyDescent="0.2"/>
    <row r="368" ht="17.100000000000001" customHeight="1" x14ac:dyDescent="0.2"/>
    <row r="369" ht="17.100000000000001" customHeight="1" x14ac:dyDescent="0.2"/>
    <row r="370" ht="17.100000000000001" customHeight="1" x14ac:dyDescent="0.2"/>
    <row r="371" ht="17.100000000000001" customHeight="1" x14ac:dyDescent="0.2"/>
    <row r="372" ht="17.100000000000001" customHeight="1" x14ac:dyDescent="0.2"/>
    <row r="373" ht="17.100000000000001" customHeight="1" x14ac:dyDescent="0.2"/>
    <row r="374" ht="17.100000000000001" customHeight="1" x14ac:dyDescent="0.2"/>
    <row r="375" ht="17.100000000000001" customHeight="1" x14ac:dyDescent="0.2"/>
    <row r="376" ht="17.100000000000001" customHeight="1" x14ac:dyDescent="0.2"/>
    <row r="377" ht="17.100000000000001" customHeight="1" x14ac:dyDescent="0.2"/>
    <row r="378" ht="17.100000000000001" customHeight="1" x14ac:dyDescent="0.2"/>
    <row r="379" ht="17.100000000000001" customHeight="1" x14ac:dyDescent="0.2"/>
    <row r="380" ht="17.100000000000001" customHeight="1" x14ac:dyDescent="0.2"/>
    <row r="381" ht="17.100000000000001" customHeight="1" x14ac:dyDescent="0.2"/>
    <row r="382" ht="17.100000000000001" customHeight="1" x14ac:dyDescent="0.2"/>
    <row r="383" ht="17.100000000000001" customHeight="1" x14ac:dyDescent="0.2"/>
    <row r="384" ht="17.100000000000001" customHeight="1" x14ac:dyDescent="0.2"/>
    <row r="385" ht="17.100000000000001" customHeight="1" x14ac:dyDescent="0.2"/>
    <row r="386" ht="17.100000000000001" customHeight="1" x14ac:dyDescent="0.2"/>
    <row r="387" ht="17.100000000000001" customHeight="1" x14ac:dyDescent="0.2"/>
    <row r="388" ht="17.100000000000001" customHeight="1" x14ac:dyDescent="0.2"/>
    <row r="389" ht="17.100000000000001" customHeight="1" x14ac:dyDescent="0.2"/>
    <row r="390" ht="17.100000000000001" customHeight="1" x14ac:dyDescent="0.2"/>
    <row r="391" ht="17.100000000000001" customHeight="1" x14ac:dyDescent="0.2"/>
    <row r="392" ht="17.100000000000001" customHeight="1" x14ac:dyDescent="0.2"/>
    <row r="393" ht="17.100000000000001" customHeight="1" x14ac:dyDescent="0.2"/>
    <row r="394" ht="17.100000000000001" customHeight="1" x14ac:dyDescent="0.2"/>
    <row r="395" ht="17.100000000000001" customHeight="1" x14ac:dyDescent="0.2"/>
    <row r="396" ht="17.100000000000001" customHeight="1" x14ac:dyDescent="0.2"/>
    <row r="397" ht="17.100000000000001" customHeight="1" x14ac:dyDescent="0.2"/>
    <row r="398" ht="17.100000000000001" customHeight="1" x14ac:dyDescent="0.2"/>
    <row r="399" ht="17.100000000000001" customHeight="1" x14ac:dyDescent="0.2"/>
    <row r="400" ht="17.100000000000001" customHeight="1" x14ac:dyDescent="0.2"/>
    <row r="401" ht="17.100000000000001" customHeight="1" x14ac:dyDescent="0.2"/>
    <row r="402" ht="17.100000000000001" customHeight="1" x14ac:dyDescent="0.2"/>
    <row r="403" ht="17.100000000000001" customHeight="1" x14ac:dyDescent="0.2"/>
    <row r="404" ht="17.100000000000001" customHeight="1" x14ac:dyDescent="0.2"/>
    <row r="405" ht="17.100000000000001" customHeight="1" x14ac:dyDescent="0.2"/>
    <row r="406" ht="17.100000000000001" customHeight="1" x14ac:dyDescent="0.2"/>
    <row r="407" ht="17.100000000000001" customHeight="1" x14ac:dyDescent="0.2"/>
    <row r="408" ht="17.100000000000001" customHeight="1" x14ac:dyDescent="0.2"/>
    <row r="409" ht="17.100000000000001" customHeight="1" x14ac:dyDescent="0.2"/>
    <row r="410" ht="17.100000000000001" customHeight="1" x14ac:dyDescent="0.2"/>
    <row r="411" ht="17.100000000000001" customHeight="1" x14ac:dyDescent="0.2"/>
    <row r="412" ht="17.100000000000001" customHeight="1" x14ac:dyDescent="0.2"/>
    <row r="413" ht="17.100000000000001" customHeight="1" x14ac:dyDescent="0.2"/>
    <row r="414" ht="17.100000000000001" customHeight="1" x14ac:dyDescent="0.2"/>
    <row r="415" ht="17.100000000000001" customHeight="1" x14ac:dyDescent="0.2"/>
    <row r="416" ht="17.100000000000001" customHeight="1" x14ac:dyDescent="0.2"/>
    <row r="417" ht="17.100000000000001" customHeight="1" x14ac:dyDescent="0.2"/>
    <row r="418" ht="17.100000000000001" customHeight="1" x14ac:dyDescent="0.2"/>
    <row r="419" ht="17.100000000000001" customHeight="1" x14ac:dyDescent="0.2"/>
    <row r="420" ht="17.100000000000001" customHeight="1" x14ac:dyDescent="0.2"/>
    <row r="421" ht="17.100000000000001" customHeight="1" x14ac:dyDescent="0.2"/>
    <row r="422" ht="17.100000000000001" customHeight="1" x14ac:dyDescent="0.2"/>
    <row r="423" ht="17.100000000000001" customHeight="1" x14ac:dyDescent="0.2"/>
    <row r="424" ht="17.100000000000001" customHeight="1" x14ac:dyDescent="0.2"/>
    <row r="425" ht="17.100000000000001" customHeight="1" x14ac:dyDescent="0.2"/>
    <row r="426" ht="17.100000000000001" customHeight="1" x14ac:dyDescent="0.2"/>
    <row r="427" ht="17.100000000000001" customHeight="1" x14ac:dyDescent="0.2"/>
    <row r="428" ht="17.100000000000001" customHeight="1" x14ac:dyDescent="0.2"/>
    <row r="429" ht="17.100000000000001" customHeight="1" x14ac:dyDescent="0.2"/>
  </sheetData>
  <mergeCells count="7">
    <mergeCell ref="F35:G35"/>
    <mergeCell ref="F36:G36"/>
    <mergeCell ref="C37:D37"/>
    <mergeCell ref="F38:G38"/>
    <mergeCell ref="C39:I39"/>
    <mergeCell ref="A1:H1"/>
    <mergeCell ref="F34:G34"/>
  </mergeCells>
  <pageMargins left="0.31496062992125984" right="0" top="0.35433070866141736" bottom="0" header="0.31496062992125984" footer="0.31496062992125984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สรุปราคา </vt:lpstr>
      <vt:lpstr>'สรุปราคา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2024-05-31T06:51:52Z</dcterms:created>
  <dcterms:modified xsi:type="dcterms:W3CDTF">2024-05-31T06:53:20Z</dcterms:modified>
</cp:coreProperties>
</file>