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okDee_Service\Desktop\"/>
    </mc:Choice>
  </mc:AlternateContent>
  <xr:revisionPtr revIDLastSave="0" documentId="8_{1E343D8A-46B6-4B0E-9662-FCABF72BB7C9}" xr6:coauthVersionLast="47" xr6:coauthVersionMax="47" xr10:uidLastSave="{00000000-0000-0000-0000-000000000000}"/>
  <bookViews>
    <workbookView xWindow="-120" yWindow="-120" windowWidth="29040" windowHeight="15720" xr2:uid="{BCE514E5-94FD-432F-850A-959683533511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3" i="1" l="1"/>
  <c r="F112" i="1"/>
  <c r="B99" i="1"/>
  <c r="I13" i="1"/>
  <c r="G13" i="1"/>
  <c r="H13" i="1" s="1"/>
  <c r="F13" i="1"/>
  <c r="B2" i="1"/>
  <c r="H15" i="1" l="1"/>
  <c r="K13" i="1"/>
  <c r="K15" i="1" s="1"/>
  <c r="K16" i="1" s="1"/>
  <c r="J13" i="1"/>
  <c r="H17" i="1" l="1"/>
  <c r="E17" i="1"/>
  <c r="H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T.Tharatep</author>
  </authors>
  <commentList>
    <comment ref="M11" authorId="0" shapeId="0" xr:uid="{32AD2364-1DFB-47FA-B109-CF40D87FC1E5}">
      <text>
        <r>
          <rPr>
            <b/>
            <sz val="9"/>
            <color indexed="81"/>
            <rFont val="Tahoma"/>
            <family val="2"/>
          </rPr>
          <t>T.Tharatep:</t>
        </r>
        <r>
          <rPr>
            <sz val="9"/>
            <color indexed="81"/>
            <rFont val="Tahoma"/>
            <family val="2"/>
          </rPr>
          <t xml:space="preserve">
สำหรับกรอกข้อมูลปริมาณงาน กรณีที่ไม่ต้องการให้โปรแกรมคำนวณให้หรือโปรแกรมไม่ได้ทำสูตรคำนวณไว้ให้ และหากต้องการใช้สูตรตามโปรแกรมให้กรอกเลข 0</t>
        </r>
      </text>
    </comment>
  </commentList>
</comments>
</file>

<file path=xl/sharedStrings.xml><?xml version="1.0" encoding="utf-8"?>
<sst xmlns="http://schemas.openxmlformats.org/spreadsheetml/2006/main" count="129" uniqueCount="94">
  <si>
    <t>แบบฟอร์มสรุปราคากลางงานก่อสร้าง ทาง สะพาน และท่อเหลี่ยม</t>
  </si>
  <si>
    <t xml:space="preserve">หน่วยงาน     </t>
  </si>
  <si>
    <t xml:space="preserve"> แบบ. ปร.5 จำนวน 1/1 แผ่น</t>
  </si>
  <si>
    <t xml:space="preserve">ชื่อโครงการ      </t>
  </si>
  <si>
    <t>ก่อสร้างรางระบายน้ำจากหน้าบ้านนายคำผง อันไกรฤทธิ์ - บ้านนายสุวรรณ  พลเยี่ยม  หมู่ที่ 2</t>
  </si>
  <si>
    <t xml:space="preserve">ปริมาณงาน     </t>
  </si>
  <si>
    <t xml:space="preserve">ก่อสร้างรางระบายน้ำพร้อมฝาปิด คสล. ขนาดกว้าง 0.40 เมตร ลึกเฉลี่ย 0.40 เมตร ยาว 198.00 เมตร </t>
  </si>
  <si>
    <r>
      <rPr>
        <b/>
        <sz val="14"/>
        <rFont val="TH SarabunPSK"/>
        <family val="2"/>
      </rPr>
      <t>ประเภทงาน</t>
    </r>
    <r>
      <rPr>
        <sz val="14"/>
        <rFont val="TH SarabunPSK"/>
        <family val="2"/>
      </rPr>
      <t xml:space="preserve">  </t>
    </r>
  </si>
  <si>
    <t>งานก่อสร้างทาง</t>
  </si>
  <si>
    <r>
      <rPr>
        <b/>
        <sz val="14"/>
        <rFont val="TH SarabunPSK"/>
        <family val="2"/>
      </rPr>
      <t xml:space="preserve">สถานที่ดำเนินการ  </t>
    </r>
    <r>
      <rPr>
        <sz val="14"/>
        <rFont val="TH SarabunPSK"/>
        <family val="2"/>
      </rPr>
      <t xml:space="preserve">    </t>
    </r>
  </si>
  <si>
    <t>หมู่ที่ 2 บ้านสันทรายงาม  ตำบลสันทรายงาม  อำเภอเทิง  จังหวัดเชียงราย</t>
  </si>
  <si>
    <t xml:space="preserve">หน่วยงานออกแบบแปลนและรายการ </t>
  </si>
  <si>
    <t>กองช่างเทศบาลตำบลสันทรายงาม</t>
  </si>
  <si>
    <t xml:space="preserve"> แบบเลขที่   -                         มีจำนวน    -  แผ่น</t>
  </si>
  <si>
    <t xml:space="preserve">เมื่อวันที่   </t>
  </si>
  <si>
    <r>
      <rPr>
        <b/>
        <sz val="14"/>
        <rFont val="TH SarabunPSK"/>
        <family val="2"/>
      </rPr>
      <t xml:space="preserve">คำนวณราคากลางตามแบบ   </t>
    </r>
    <r>
      <rPr>
        <sz val="14"/>
        <rFont val="TH SarabunPSK"/>
        <family val="2"/>
      </rPr>
      <t xml:space="preserve"> </t>
    </r>
  </si>
  <si>
    <t>แบบราคาค่างานต้นทุนต่อหน่วย  , ปร.4     ที่แนบมามี     จำนวน  -  แผ่น</t>
  </si>
  <si>
    <r>
      <t xml:space="preserve"> ระยะเวลาดำเนินการ  60</t>
    </r>
    <r>
      <rPr>
        <i/>
        <sz val="14"/>
        <rFont val="TH SarabunPSK"/>
        <family val="2"/>
      </rPr>
      <t xml:space="preserve">    วัน</t>
    </r>
  </si>
  <si>
    <t>ปริมาณงาน</t>
  </si>
  <si>
    <t>ลำดับที่</t>
  </si>
  <si>
    <t>รายการ</t>
  </si>
  <si>
    <t>หน่วย</t>
  </si>
  <si>
    <t>จำนวน</t>
  </si>
  <si>
    <t>ราคาต่อหน่วย</t>
  </si>
  <si>
    <t>ราคาทุน</t>
  </si>
  <si>
    <t>F</t>
  </si>
  <si>
    <t>ราคาต่อหน่วยxF</t>
  </si>
  <si>
    <t>ราคากลาง</t>
  </si>
  <si>
    <t>กรอกข้อมูลเอง</t>
  </si>
  <si>
    <t xml:space="preserve">งานก่อสร้างรางระบายน้ำ คสล. </t>
  </si>
  <si>
    <t>เมตร</t>
  </si>
  <si>
    <t>รวมทั้งหมด</t>
  </si>
  <si>
    <t>ขอใช้ราคาเพียง</t>
  </si>
  <si>
    <t>ราง ฯ</t>
  </si>
  <si>
    <t xml:space="preserve"> บาท/เมตร</t>
  </si>
  <si>
    <t>ตัวอักษร</t>
  </si>
  <si>
    <t>①</t>
  </si>
  <si>
    <t>ผลรวมค่างานต้นทุนงานก่อสร้าง</t>
  </si>
  <si>
    <t>=</t>
  </si>
  <si>
    <t>②</t>
  </si>
  <si>
    <t>ค่า FACTOR   F งานก่อสร้างทาง</t>
  </si>
  <si>
    <t>หมายเหตุ</t>
  </si>
  <si>
    <t>1.ใช้ราคาวัสดุของพาณิชย์จังหวัดเชียงราย เดือน มิถุนายน พ.ศ.2568</t>
  </si>
  <si>
    <t>2.ใช้บัญชีค่าแรงงาน/ค่าดำเนินการ ฯ ฉบับปรับปรุง เดือนกรกฎาคม 2565</t>
  </si>
  <si>
    <t xml:space="preserve">3.ค่าขนส่งที่ราคาน้ำมันดีเซลลิตรละ 32.00 - 32.99 บาท/ลิตร  </t>
  </si>
  <si>
    <t>คณะกรรมการกำหนดราคากลาง</t>
  </si>
  <si>
    <t>(ลงชื่อ)     ชวลิต   รูปกลม     ประธานกรรมการ</t>
  </si>
  <si>
    <t>(ลงชื่อ)   แดนเหนือ  บุตรเนียม    กรรมการ</t>
  </si>
  <si>
    <t>(ลงชื่อ)         อดิศักดิ์  กันติ๊บ      กรรมการ</t>
  </si>
  <si>
    <t xml:space="preserve">          (นายชวลิต   รูปกลม)</t>
  </si>
  <si>
    <t xml:space="preserve">         ( นายแดนเหนือ  บุตรเนียม )</t>
  </si>
  <si>
    <t xml:space="preserve">             ( นายอดิศักดิ์  กันติ๊บ )</t>
  </si>
  <si>
    <t>ตำแหน่ง ผู้อำนวยการกองช่าง</t>
  </si>
  <si>
    <t xml:space="preserve">         ตำแหน่ง นายช่างโยธา</t>
  </si>
  <si>
    <t xml:space="preserve">          ตำแหน่ง ผู้ช่วยนายช่างโยธา</t>
  </si>
  <si>
    <t>(ลงชื่อ)........................................................ผู้ประมาณราคา</t>
  </si>
  <si>
    <t xml:space="preserve">               ( นายอดิศักดิ์  กันติ๊บ )</t>
  </si>
  <si>
    <t>(ลงชื่อ)……….....................................ตรวจสอบ</t>
  </si>
  <si>
    <t>(ลงชื่อ).................................................เห็นชอบ</t>
  </si>
  <si>
    <t>(ลงชื่อ)..............................................................อนุมัติ</t>
  </si>
  <si>
    <t xml:space="preserve">             (นายชวลิต   รูปกลม)</t>
  </si>
  <si>
    <t xml:space="preserve">        (นายไพโรจน์    ตันประเสริฐ)</t>
  </si>
  <si>
    <t xml:space="preserve">                 (นายประสิทธิ์ พิลาวุฒิ)</t>
  </si>
  <si>
    <t xml:space="preserve">       ตำแหน่ง ผู้อำนวยการกองช่าง</t>
  </si>
  <si>
    <t>ตำแหน่ง หัวหน้าสำนักปลัด รักษาราชการแทน</t>
  </si>
  <si>
    <t xml:space="preserve">     ตำแหน่ง นายกเทศบาลตำบลสันทรายงาม</t>
  </si>
  <si>
    <t xml:space="preserve">      ปลัดเทศบาลตำบลสันทรายงาม</t>
  </si>
  <si>
    <t>(ลงชื่อ)……….....................................ประธานกรรมการ</t>
  </si>
  <si>
    <t>(ลงชื่อ)........................................................กรรมการ</t>
  </si>
  <si>
    <t xml:space="preserve">           ( นายแดนเหนือ  บุตรเนียม )</t>
  </si>
  <si>
    <t xml:space="preserve">             ตำแหน่ง นายช่างโยธา</t>
  </si>
  <si>
    <t>ใบเสนอราคา</t>
  </si>
  <si>
    <t>ก่อสร้างรางระบายน้ำคอนกรีตเสริมเหล็ก ซอย 6 หมู่ที่ 2</t>
  </si>
  <si>
    <t>จำนวน 1/1 แผ่น</t>
  </si>
  <si>
    <t>หมู่ที่  2  บ้านสันทรายงาม  ตำบลสันทรายงาม  อำเภอเทิง  จังหวัดเชียงราย</t>
  </si>
  <si>
    <t>............................................................................................................</t>
  </si>
  <si>
    <t xml:space="preserve"> เมื่อวันที่   </t>
  </si>
  <si>
    <t>งานก่อสร้างรางระบายน้ำ คสล. ช่วงที่ 1</t>
  </si>
  <si>
    <t>รวม</t>
  </si>
  <si>
    <t>งานก่อสร้างบ่อพัก คสล. ช่วงที่ 2</t>
  </si>
  <si>
    <t>งานวางท่อระบายน้ำ คสล. ช่วงที่ 2</t>
  </si>
  <si>
    <t>บ่อ</t>
  </si>
  <si>
    <t>งานขยายผิวจราจร จาก STA 0+088 - STA 0+198</t>
  </si>
  <si>
    <t>ท่อน</t>
  </si>
  <si>
    <t>งานตัดถนน ค.ส.ล.</t>
  </si>
  <si>
    <t>งาน</t>
  </si>
  <si>
    <t>งานรื้อถอนพื้น ค.ส.ล.วางบนดิน (หนา0.10-0.15 เมตร )</t>
  </si>
  <si>
    <t>งานรื้อถอนรางระบายน้ำเดิม</t>
  </si>
  <si>
    <t>ตร.ม.</t>
  </si>
  <si>
    <t>งานคืนผิวจราจรถนนคอนกรีต</t>
  </si>
  <si>
    <t>(                                                                                    )</t>
  </si>
  <si>
    <t xml:space="preserve">       (ลงชื่อ)...............................................................ผู้เสนอราคา</t>
  </si>
  <si>
    <t xml:space="preserve">       (..........................................................................)</t>
  </si>
  <si>
    <t xml:space="preserve">       ตำแหน่ง...............................................................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</si>
</sst>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[$-101041E]d\ mmmm\ yyyy;@"/>
    <numFmt numFmtId="188" formatCode="_-* #,##0.0000_-;\-* #,##0.0000_-;_-* &quot;-&quot;??_-;_-@_-"/>
    <numFmt numFmtId="189" formatCode="_-* #,##0_-;\-* #,##0_-;_-* &quot;-&quot;??_-;_-@_-"/>
  </numFmts>
  <fonts count="2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b/>
      <sz val="18"/>
      <name val="TH SarabunPSK"/>
      <family val="2"/>
    </font>
    <font>
      <sz val="15"/>
      <name val="TH SarabunPSK"/>
      <family val="2"/>
    </font>
    <font>
      <b/>
      <sz val="14"/>
      <name val="TH SarabunPSK"/>
      <family val="2"/>
    </font>
    <font>
      <i/>
      <sz val="14"/>
      <name val="TH SarabunPSK"/>
      <family val="2"/>
    </font>
    <font>
      <sz val="14"/>
      <name val="TH SarabunPSK"/>
      <family val="2"/>
    </font>
    <font>
      <b/>
      <sz val="15"/>
      <name val="TH SarabunPSK"/>
      <family val="2"/>
    </font>
    <font>
      <sz val="16"/>
      <name val="TH SarabunPSK"/>
      <family val="2"/>
    </font>
    <font>
      <sz val="15"/>
      <color rgb="FF00B050"/>
      <name val="TH SarabunPSK"/>
      <family val="2"/>
    </font>
    <font>
      <sz val="12.5"/>
      <name val="TH SarabunPSK"/>
      <family val="2"/>
    </font>
    <font>
      <sz val="15"/>
      <color rgb="FF00CC00"/>
      <name val="TH SarabunPSK"/>
      <family val="2"/>
    </font>
    <font>
      <sz val="12"/>
      <name val="TH SarabunPSK"/>
      <family val="2"/>
    </font>
    <font>
      <sz val="16"/>
      <name val="AngsanaUPC"/>
      <family val="1"/>
    </font>
    <font>
      <sz val="14"/>
      <color indexed="8"/>
      <name val="TH SarabunPSK"/>
      <family val="2"/>
    </font>
    <font>
      <u/>
      <sz val="14"/>
      <name val="TH SarabunPSK"/>
      <family val="2"/>
    </font>
    <font>
      <b/>
      <sz val="16"/>
      <name val="TH SarabunPSK"/>
      <family val="2"/>
    </font>
    <font>
      <sz val="14"/>
      <color theme="1"/>
      <name val="TH SarabunPSK"/>
      <family val="2"/>
    </font>
    <font>
      <sz val="15"/>
      <color theme="1"/>
      <name val="TH SarabunPS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4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4" fillId="0" borderId="0" xfId="2" applyFont="1"/>
    <xf numFmtId="0" fontId="5" fillId="0" borderId="0" xfId="2" applyFont="1"/>
    <xf numFmtId="0" fontId="6" fillId="0" borderId="0" xfId="2" applyFont="1" applyAlignment="1">
      <alignment horizontal="left"/>
    </xf>
    <xf numFmtId="0" fontId="7" fillId="0" borderId="0" xfId="2" applyFont="1"/>
    <xf numFmtId="0" fontId="7" fillId="0" borderId="2" xfId="2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1" applyNumberFormat="1" applyFont="1" applyFill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left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/>
    <xf numFmtId="4" fontId="7" fillId="0" borderId="0" xfId="0" applyNumberFormat="1" applyFont="1" applyAlignment="1">
      <alignment horizontal="center"/>
    </xf>
    <xf numFmtId="4" fontId="4" fillId="0" borderId="0" xfId="0" applyNumberFormat="1" applyFont="1"/>
    <xf numFmtId="4" fontId="5" fillId="0" borderId="0" xfId="0" applyNumberFormat="1" applyFont="1"/>
    <xf numFmtId="0" fontId="7" fillId="0" borderId="0" xfId="0" applyFont="1"/>
    <xf numFmtId="0" fontId="5" fillId="0" borderId="0" xfId="0" applyFont="1"/>
    <xf numFmtId="187" fontId="6" fillId="0" borderId="0" xfId="0" applyNumberFormat="1" applyFont="1" applyAlignment="1">
      <alignment horizontal="left"/>
    </xf>
    <xf numFmtId="0" fontId="6" fillId="0" borderId="0" xfId="0" applyFont="1"/>
    <xf numFmtId="4" fontId="5" fillId="0" borderId="0" xfId="0" applyNumberFormat="1" applyFont="1" applyAlignment="1">
      <alignment horizontal="right"/>
    </xf>
    <xf numFmtId="187" fontId="6" fillId="0" borderId="0" xfId="0" applyNumberFormat="1" applyFont="1"/>
    <xf numFmtId="4" fontId="5" fillId="0" borderId="0" xfId="0" applyNumberFormat="1" applyFont="1" applyAlignment="1">
      <alignment horizontal="right"/>
    </xf>
    <xf numFmtId="0" fontId="8" fillId="0" borderId="3" xfId="2" applyFont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43" fontId="7" fillId="2" borderId="5" xfId="3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7" fillId="0" borderId="8" xfId="2" applyFont="1" applyBorder="1" applyAlignment="1">
      <alignment horizontal="center"/>
    </xf>
    <xf numFmtId="0" fontId="9" fillId="0" borderId="9" xfId="0" applyFont="1" applyBorder="1"/>
    <xf numFmtId="0" fontId="7" fillId="0" borderId="10" xfId="2" applyFont="1" applyBorder="1" applyAlignment="1">
      <alignment horizontal="left" vertical="center"/>
    </xf>
    <xf numFmtId="0" fontId="7" fillId="0" borderId="11" xfId="2" applyFont="1" applyBorder="1" applyAlignment="1">
      <alignment horizontal="left" vertical="center"/>
    </xf>
    <xf numFmtId="0" fontId="9" fillId="0" borderId="12" xfId="0" applyFont="1" applyBorder="1" applyAlignment="1">
      <alignment horizontal="center"/>
    </xf>
    <xf numFmtId="43" fontId="7" fillId="0" borderId="12" xfId="1" applyFont="1" applyBorder="1" applyAlignment="1"/>
    <xf numFmtId="43" fontId="7" fillId="0" borderId="12" xfId="3" applyFont="1" applyBorder="1" applyAlignment="1">
      <alignment horizontal="left"/>
    </xf>
    <xf numFmtId="188" fontId="7" fillId="0" borderId="12" xfId="3" applyNumberFormat="1" applyFont="1" applyBorder="1" applyAlignment="1">
      <alignment horizontal="left"/>
    </xf>
    <xf numFmtId="43" fontId="4" fillId="0" borderId="13" xfId="3" applyFont="1" applyBorder="1" applyAlignment="1">
      <alignment horizontal="left"/>
    </xf>
    <xf numFmtId="43" fontId="4" fillId="0" borderId="0" xfId="2" applyNumberFormat="1" applyFont="1"/>
    <xf numFmtId="43" fontId="10" fillId="3" borderId="3" xfId="3" applyFont="1" applyFill="1" applyBorder="1"/>
    <xf numFmtId="0" fontId="7" fillId="0" borderId="14" xfId="2" applyFont="1" applyBorder="1" applyAlignment="1">
      <alignment horizontal="center" vertical="center"/>
    </xf>
    <xf numFmtId="0" fontId="7" fillId="0" borderId="15" xfId="0" applyFont="1" applyBorder="1"/>
    <xf numFmtId="0" fontId="7" fillId="0" borderId="16" xfId="2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9" fillId="0" borderId="14" xfId="0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43" fontId="7" fillId="0" borderId="14" xfId="3" applyFont="1" applyBorder="1" applyAlignment="1">
      <alignment horizontal="left"/>
    </xf>
    <xf numFmtId="188" fontId="7" fillId="0" borderId="14" xfId="3" applyNumberFormat="1" applyFont="1" applyBorder="1" applyAlignment="1">
      <alignment horizontal="left"/>
    </xf>
    <xf numFmtId="43" fontId="4" fillId="0" borderId="14" xfId="3" applyFont="1" applyBorder="1" applyAlignment="1">
      <alignment horizontal="left"/>
    </xf>
    <xf numFmtId="0" fontId="11" fillId="0" borderId="0" xfId="2" applyFont="1"/>
    <xf numFmtId="0" fontId="9" fillId="0" borderId="0" xfId="0" applyFont="1"/>
    <xf numFmtId="0" fontId="7" fillId="0" borderId="0" xfId="2" applyFont="1" applyAlignment="1">
      <alignment horizontal="centerContinuous"/>
    </xf>
    <xf numFmtId="43" fontId="7" fillId="0" borderId="18" xfId="2" applyNumberFormat="1" applyFont="1" applyBorder="1"/>
    <xf numFmtId="0" fontId="7" fillId="0" borderId="0" xfId="2" applyFont="1" applyAlignment="1">
      <alignment horizontal="right"/>
    </xf>
    <xf numFmtId="43" fontId="4" fillId="0" borderId="13" xfId="1" applyFont="1" applyBorder="1" applyAlignment="1">
      <alignment horizontal="right"/>
    </xf>
    <xf numFmtId="0" fontId="12" fillId="0" borderId="0" xfId="2" applyFont="1"/>
    <xf numFmtId="43" fontId="7" fillId="0" borderId="0" xfId="2" applyNumberFormat="1" applyFont="1"/>
    <xf numFmtId="43" fontId="8" fillId="0" borderId="19" xfId="1" applyFont="1" applyBorder="1" applyAlignment="1">
      <alignment horizontal="right"/>
    </xf>
    <xf numFmtId="0" fontId="13" fillId="4" borderId="0" xfId="0" applyFont="1" applyFill="1"/>
    <xf numFmtId="0" fontId="5" fillId="0" borderId="0" xfId="2" applyFont="1" applyAlignment="1">
      <alignment horizontal="left"/>
    </xf>
    <xf numFmtId="189" fontId="5" fillId="5" borderId="20" xfId="2" applyNumberFormat="1" applyFont="1" applyFill="1" applyBorder="1"/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4" applyFont="1"/>
    <xf numFmtId="43" fontId="4" fillId="0" borderId="0" xfId="4" applyNumberFormat="1" applyFont="1"/>
    <xf numFmtId="0" fontId="7" fillId="0" borderId="0" xfId="5" applyFont="1" applyAlignment="1">
      <alignment horizontal="center"/>
    </xf>
    <xf numFmtId="0" fontId="7" fillId="0" borderId="0" xfId="5" applyFont="1"/>
    <xf numFmtId="0" fontId="5" fillId="0" borderId="0" xfId="5" applyFont="1"/>
    <xf numFmtId="0" fontId="5" fillId="0" borderId="0" xfId="5" applyFont="1" applyAlignment="1">
      <alignment horizontal="left"/>
    </xf>
    <xf numFmtId="189" fontId="5" fillId="0" borderId="21" xfId="2" applyNumberFormat="1" applyFont="1" applyBorder="1"/>
    <xf numFmtId="0" fontId="15" fillId="0" borderId="0" xfId="4" applyFont="1" applyAlignment="1">
      <alignment horizontal="center"/>
    </xf>
    <xf numFmtId="43" fontId="15" fillId="0" borderId="3" xfId="4" applyNumberFormat="1" applyFont="1" applyBorder="1"/>
    <xf numFmtId="0" fontId="7" fillId="0" borderId="0" xfId="4" applyFont="1"/>
    <xf numFmtId="188" fontId="7" fillId="0" borderId="3" xfId="6" applyNumberFormat="1" applyFont="1" applyBorder="1" applyAlignment="1"/>
    <xf numFmtId="0" fontId="16" fillId="4" borderId="0" xfId="0" applyFont="1" applyFill="1"/>
    <xf numFmtId="0" fontId="7" fillId="4" borderId="0" xfId="0" applyFont="1" applyFill="1"/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5" fillId="0" borderId="0" xfId="0" applyFont="1" applyAlignment="1">
      <alignment horizontal="center" vertical="center"/>
    </xf>
    <xf numFmtId="49" fontId="7" fillId="4" borderId="0" xfId="0" applyNumberFormat="1" applyFont="1" applyFill="1"/>
    <xf numFmtId="0" fontId="3" fillId="6" borderId="1" xfId="2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left" vertical="center" wrapText="1"/>
    </xf>
    <xf numFmtId="4" fontId="5" fillId="0" borderId="0" xfId="0" applyNumberFormat="1" applyFont="1" applyAlignment="1">
      <alignment horizontal="left"/>
    </xf>
    <xf numFmtId="0" fontId="7" fillId="6" borderId="5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horizontal="center" vertical="center"/>
    </xf>
    <xf numFmtId="43" fontId="7" fillId="6" borderId="5" xfId="3" applyFont="1" applyFill="1" applyBorder="1" applyAlignment="1">
      <alignment horizontal="center" vertical="center"/>
    </xf>
    <xf numFmtId="0" fontId="4" fillId="6" borderId="6" xfId="2" applyFont="1" applyFill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9" fillId="0" borderId="22" xfId="0" applyFont="1" applyBorder="1"/>
    <xf numFmtId="0" fontId="7" fillId="0" borderId="23" xfId="2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43" fontId="7" fillId="0" borderId="24" xfId="1" applyFont="1" applyBorder="1" applyAlignment="1"/>
    <xf numFmtId="43" fontId="7" fillId="0" borderId="24" xfId="3" applyFont="1" applyBorder="1" applyAlignment="1">
      <alignment horizontal="left"/>
    </xf>
    <xf numFmtId="188" fontId="7" fillId="0" borderId="24" xfId="3" applyNumberFormat="1" applyFont="1" applyBorder="1" applyAlignment="1">
      <alignment horizontal="left"/>
    </xf>
    <xf numFmtId="43" fontId="4" fillId="0" borderId="8" xfId="3" applyFont="1" applyBorder="1" applyAlignment="1">
      <alignment horizontal="left"/>
    </xf>
    <xf numFmtId="0" fontId="7" fillId="0" borderId="25" xfId="2" applyFont="1" applyBorder="1" applyAlignment="1">
      <alignment horizontal="left" vertical="center"/>
    </xf>
    <xf numFmtId="0" fontId="9" fillId="0" borderId="8" xfId="0" applyFont="1" applyBorder="1" applyAlignment="1">
      <alignment horizontal="center"/>
    </xf>
    <xf numFmtId="43" fontId="7" fillId="0" borderId="8" xfId="1" applyFont="1" applyBorder="1" applyAlignment="1"/>
    <xf numFmtId="43" fontId="7" fillId="0" borderId="8" xfId="3" applyFont="1" applyBorder="1" applyAlignment="1">
      <alignment horizontal="left"/>
    </xf>
    <xf numFmtId="188" fontId="7" fillId="0" borderId="8" xfId="3" applyNumberFormat="1" applyFont="1" applyBorder="1" applyAlignment="1">
      <alignment horizontal="left"/>
    </xf>
    <xf numFmtId="0" fontId="13" fillId="0" borderId="26" xfId="0" applyFont="1" applyBorder="1"/>
    <xf numFmtId="0" fontId="9" fillId="0" borderId="26" xfId="0" applyFont="1" applyBorder="1"/>
    <xf numFmtId="0" fontId="9" fillId="0" borderId="27" xfId="0" applyFont="1" applyBorder="1" applyAlignment="1">
      <alignment horizontal="center"/>
    </xf>
    <xf numFmtId="43" fontId="7" fillId="0" borderId="27" xfId="1" applyFont="1" applyBorder="1" applyAlignment="1"/>
    <xf numFmtId="43" fontId="7" fillId="0" borderId="27" xfId="1" applyFont="1" applyBorder="1" applyAlignment="1">
      <alignment horizontal="center"/>
    </xf>
    <xf numFmtId="43" fontId="7" fillId="0" borderId="28" xfId="3" applyFont="1" applyBorder="1" applyAlignment="1">
      <alignment horizontal="left"/>
    </xf>
    <xf numFmtId="0" fontId="7" fillId="0" borderId="26" xfId="0" applyFont="1" applyBorder="1"/>
    <xf numFmtId="0" fontId="7" fillId="0" borderId="29" xfId="2" applyFont="1" applyBorder="1" applyAlignment="1">
      <alignment horizontal="left" vertical="center"/>
    </xf>
    <xf numFmtId="0" fontId="7" fillId="0" borderId="30" xfId="2" applyFont="1" applyBorder="1" applyAlignment="1">
      <alignment horizontal="left" vertical="center"/>
    </xf>
    <xf numFmtId="189" fontId="5" fillId="0" borderId="0" xfId="2" applyNumberFormat="1" applyFont="1"/>
    <xf numFmtId="43" fontId="15" fillId="0" borderId="0" xfId="4" applyNumberFormat="1" applyFont="1"/>
    <xf numFmtId="188" fontId="7" fillId="0" borderId="0" xfId="6" applyNumberFormat="1" applyFont="1" applyBorder="1" applyAlignment="1"/>
  </cellXfs>
  <cellStyles count="7">
    <cellStyle name="Comma 4" xfId="6" xr:uid="{B691F7C0-4490-4CD3-973A-E7A68D795C06}"/>
    <cellStyle name="Normal 3 2" xfId="4" xr:uid="{3EC68ABB-9E85-4230-8FAD-495F343D9414}"/>
    <cellStyle name="เครื่องหมายจุลภาค 4" xfId="3" xr:uid="{99CAB18A-A8E0-48D8-A181-28934CF85078}"/>
    <cellStyle name="จุลภาค" xfId="1" builtinId="3"/>
    <cellStyle name="ปกติ" xfId="0" builtinId="0"/>
    <cellStyle name="ปกติ 3 2" xfId="2" xr:uid="{E6D9B202-1ADA-45AB-ABCB-C98491D0959C}"/>
    <cellStyle name="ปกติ 5 2" xfId="5" xr:uid="{7ABEE309-DBDF-4273-A990-8DF26D09F9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3611;&#3641;&#3609;&#3657;&#3629;&#3618;\17.&#3591;&#3634;&#3609;&#3595;&#3639;&#3657;&#3629;&#3592;&#3657;&#3634;&#3591;%20&#3611;&#3637;&#3591;&#3610;%202568\5.&#3591;&#3634;&#3609;&#3585;&#3656;&#3629;&#3626;&#3619;&#3657;&#3634;&#3591;%20&#3611;&#3637;&#3591;&#3610;%2068\6.&#3591;&#3634;&#3609;&#3585;&#3656;&#3629;&#3626;&#3619;&#3657;&#3634;&#3591;&#3651;&#3609;&#3648;&#3607;&#3624;&#3631;%20&#3611;&#3637;&#3591;&#3610;%2068\8.&#3619;&#3634;&#3591;&#3619;&#3632;&#3610;&#3634;&#3618;&#3609;&#3657;&#3635;&#3627;&#3609;&#3657;&#3634;&#3610;&#3657;&#3634;&#3609;&#3609;&#3634;&#3618;&#3588;&#3635;&#3612;&#3591;%20&#3606;&#3638;&#3591;&#3610;&#3657;&#3634;&#3609;&#3609;&#3634;&#3618;&#3626;&#3640;&#3623;&#3619;&#3619;&#3603;%20&#3617;.2\&#3585;&#3656;&#3629;&#3626;&#3619;&#3657;&#3634;&#3591;&#3619;&#3634;&#3591;&#3619;&#3632;&#3610;&#3634;&#3618;&#3609;&#3657;&#3635;&#3592;&#3634;&#3585;&#3627;&#3609;&#3657;&#3634;&#3610;&#3657;&#3634;&#3609;&#3609;&#3634;&#3618;&#3588;&#3635;&#3612;&#3591;%20&#3606;&#3638;&#3591;&#3610;&#3657;&#3634;&#3609;&#3609;&#3634;&#3618;&#3626;&#3640;&#3623;&#3619;&#3619;&#3603;%20&#3617;.2.xlsm" TargetMode="External"/><Relationship Id="rId1" Type="http://schemas.openxmlformats.org/officeDocument/2006/relationships/externalLinkPath" Target="file:///E:\&#3611;&#3641;&#3609;&#3657;&#3629;&#3618;\17.&#3591;&#3634;&#3609;&#3595;&#3639;&#3657;&#3629;&#3592;&#3657;&#3634;&#3591;%20&#3611;&#3637;&#3591;&#3610;%202568\5.&#3591;&#3634;&#3609;&#3585;&#3656;&#3629;&#3626;&#3619;&#3657;&#3634;&#3591;%20&#3611;&#3637;&#3591;&#3610;%2068\6.&#3591;&#3634;&#3609;&#3585;&#3656;&#3629;&#3626;&#3619;&#3657;&#3634;&#3591;&#3651;&#3609;&#3648;&#3607;&#3624;&#3631;%20&#3611;&#3637;&#3591;&#3610;%2068\8.&#3619;&#3634;&#3591;&#3619;&#3632;&#3610;&#3634;&#3618;&#3609;&#3657;&#3635;&#3627;&#3609;&#3657;&#3634;&#3610;&#3657;&#3634;&#3609;&#3609;&#3634;&#3618;&#3588;&#3635;&#3612;&#3591;%20&#3606;&#3638;&#3591;&#3610;&#3657;&#3634;&#3609;&#3609;&#3634;&#3618;&#3626;&#3640;&#3623;&#3619;&#3619;&#3603;%20&#3617;.2\&#3585;&#3656;&#3629;&#3626;&#3619;&#3657;&#3634;&#3591;&#3619;&#3634;&#3591;&#3619;&#3632;&#3610;&#3634;&#3618;&#3609;&#3657;&#3635;&#3592;&#3634;&#3585;&#3627;&#3609;&#3657;&#3634;&#3610;&#3657;&#3634;&#3609;&#3609;&#3634;&#3618;&#3588;&#3635;&#3612;&#3591;%20&#3606;&#3638;&#3591;&#3610;&#3657;&#3634;&#3609;&#3609;&#3634;&#3618;&#3626;&#3640;&#3623;&#3619;&#3619;&#3603;%20&#3617;.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ปร.5,6"/>
      <sheetName val="ข้อมูลขนส่ง 6 ล้อ"/>
      <sheetName val="ข้อมูลขนส่ง 10 ล้อ"/>
      <sheetName val="ข้อมูลขนส่ง 10 ล้อ + ลากพ่วง"/>
      <sheetName val="ค่าดำเนินการ+ค่าเสื่อม_2"/>
      <sheetName val="รางระบายน้ำ ฯ"/>
      <sheetName val="ราคาต้นทุนต่อหน่วย"/>
    </sheetNames>
    <sheetDataSet>
      <sheetData sheetId="0"/>
      <sheetData sheetId="1"/>
      <sheetData sheetId="2"/>
      <sheetData sheetId="3"/>
      <sheetData sheetId="4"/>
      <sheetData sheetId="5">
        <row r="17">
          <cell r="I17">
            <v>2017.1022936666668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CB9C8-7D8A-419A-9759-43BC96D6BEB2}">
  <dimension ref="A1:W187"/>
  <sheetViews>
    <sheetView tabSelected="1" topLeftCell="A4" workbookViewId="0">
      <selection activeCell="H17" sqref="H17:K17"/>
    </sheetView>
  </sheetViews>
  <sheetFormatPr defaultColWidth="8" defaultRowHeight="19.5" x14ac:dyDescent="0.3"/>
  <cols>
    <col min="1" max="1" width="13.125" style="2" customWidth="1"/>
    <col min="2" max="2" width="16.375" style="2" customWidth="1"/>
    <col min="3" max="3" width="7.125" style="2" customWidth="1"/>
    <col min="4" max="4" width="6.5" style="2" customWidth="1"/>
    <col min="5" max="5" width="7.625" style="2" customWidth="1"/>
    <col min="6" max="6" width="8.75" style="2" customWidth="1"/>
    <col min="7" max="7" width="10.375" style="2" customWidth="1"/>
    <col min="8" max="8" width="11" style="2" customWidth="1"/>
    <col min="9" max="9" width="9.25" style="2" customWidth="1"/>
    <col min="10" max="10" width="11.125" style="2" customWidth="1"/>
    <col min="11" max="11" width="15.375" style="2" customWidth="1"/>
    <col min="12" max="12" width="7.625" style="2" customWidth="1"/>
    <col min="13" max="13" width="9.625" style="2" customWidth="1"/>
    <col min="14" max="16384" width="8" style="2"/>
  </cols>
  <sheetData>
    <row r="1" spans="1:13" ht="30.75" customHeight="1" thickBo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ht="21.75" customHeight="1" thickTop="1" x14ac:dyDescent="0.3">
      <c r="A2" s="3" t="s">
        <v>1</v>
      </c>
      <c r="B2" s="4" t="e">
        <f>#REF!</f>
        <v>#REF!</v>
      </c>
      <c r="D2" s="5"/>
      <c r="E2" s="5"/>
      <c r="F2" s="5"/>
      <c r="G2" s="5"/>
      <c r="H2" s="5"/>
      <c r="I2" s="5"/>
      <c r="J2" s="6" t="s">
        <v>2</v>
      </c>
      <c r="K2" s="6"/>
    </row>
    <row r="3" spans="1:13" s="11" customFormat="1" ht="21.75" customHeight="1" x14ac:dyDescent="0.2">
      <c r="A3" s="7" t="s">
        <v>3</v>
      </c>
      <c r="B3" s="8" t="s">
        <v>4</v>
      </c>
      <c r="C3" s="9"/>
      <c r="D3" s="10"/>
      <c r="E3" s="10"/>
      <c r="F3" s="10"/>
      <c r="G3" s="10"/>
      <c r="H3" s="10"/>
      <c r="I3" s="10"/>
      <c r="J3" s="10"/>
    </row>
    <row r="4" spans="1:13" s="11" customFormat="1" ht="23.25" customHeight="1" x14ac:dyDescent="0.2">
      <c r="A4" s="12" t="s">
        <v>5</v>
      </c>
      <c r="B4" s="13" t="s">
        <v>6</v>
      </c>
      <c r="C4" s="13"/>
      <c r="D4" s="13"/>
      <c r="E4" s="13"/>
      <c r="F4" s="13"/>
      <c r="G4" s="13"/>
      <c r="H4" s="13"/>
      <c r="I4" s="13"/>
      <c r="J4" s="13"/>
      <c r="K4" s="13"/>
    </row>
    <row r="5" spans="1:13" s="11" customFormat="1" ht="21.75" customHeight="1" x14ac:dyDescent="0.2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s="11" customFormat="1" ht="21.75" customHeight="1" x14ac:dyDescent="0.2">
      <c r="A6" s="14" t="s">
        <v>7</v>
      </c>
      <c r="B6" s="8" t="s">
        <v>8</v>
      </c>
      <c r="D6" s="10"/>
      <c r="E6" s="10"/>
      <c r="F6" s="10"/>
      <c r="G6" s="10"/>
      <c r="H6" s="10"/>
    </row>
    <row r="7" spans="1:13" s="20" customFormat="1" ht="21.75" customHeight="1" x14ac:dyDescent="0.3">
      <c r="A7" s="15" t="s">
        <v>9</v>
      </c>
      <c r="B7" s="16" t="s">
        <v>10</v>
      </c>
      <c r="C7" s="17"/>
      <c r="D7" s="18"/>
      <c r="E7" s="19"/>
      <c r="F7" s="18"/>
      <c r="G7" s="15"/>
      <c r="H7" s="18"/>
    </row>
    <row r="8" spans="1:13" s="20" customFormat="1" ht="21.75" customHeight="1" x14ac:dyDescent="0.3">
      <c r="A8" s="21" t="s">
        <v>11</v>
      </c>
      <c r="B8" s="18"/>
      <c r="C8" s="16" t="s">
        <v>12</v>
      </c>
      <c r="D8" s="18"/>
      <c r="E8" s="18"/>
      <c r="F8" s="22"/>
      <c r="G8" s="23" t="s">
        <v>13</v>
      </c>
      <c r="H8" s="22"/>
      <c r="J8" s="10"/>
      <c r="K8" s="11"/>
    </row>
    <row r="9" spans="1:13" s="20" customFormat="1" ht="21.75" customHeight="1" x14ac:dyDescent="0.3">
      <c r="A9" s="21" t="s">
        <v>14</v>
      </c>
      <c r="B9" s="24">
        <v>244203</v>
      </c>
      <c r="C9" s="16"/>
      <c r="D9" s="18"/>
      <c r="E9" s="18"/>
      <c r="F9" s="22"/>
      <c r="G9" s="25"/>
      <c r="H9" s="22"/>
      <c r="J9" s="26"/>
      <c r="K9" s="27"/>
    </row>
    <row r="10" spans="1:13" s="20" customFormat="1" ht="21.75" customHeight="1" x14ac:dyDescent="0.3">
      <c r="A10" s="18" t="s">
        <v>15</v>
      </c>
      <c r="B10" s="18"/>
      <c r="C10" s="16" t="s">
        <v>16</v>
      </c>
      <c r="D10" s="18"/>
      <c r="E10" s="18"/>
      <c r="F10" s="22"/>
      <c r="G10" s="22"/>
      <c r="H10" s="22"/>
      <c r="I10" s="15"/>
      <c r="J10" s="28" t="s">
        <v>17</v>
      </c>
      <c r="K10" s="28"/>
    </row>
    <row r="11" spans="1:13" ht="24.95" customHeight="1" thickBot="1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M11" s="29" t="s">
        <v>18</v>
      </c>
    </row>
    <row r="12" spans="1:13" ht="34.5" customHeight="1" thickBot="1" x14ac:dyDescent="0.35">
      <c r="A12" s="30" t="s">
        <v>19</v>
      </c>
      <c r="B12" s="31" t="s">
        <v>20</v>
      </c>
      <c r="C12" s="31"/>
      <c r="D12" s="31"/>
      <c r="E12" s="32" t="s">
        <v>21</v>
      </c>
      <c r="F12" s="32" t="s">
        <v>22</v>
      </c>
      <c r="G12" s="33" t="s">
        <v>23</v>
      </c>
      <c r="H12" s="32" t="s">
        <v>24</v>
      </c>
      <c r="I12" s="32" t="s">
        <v>25</v>
      </c>
      <c r="J12" s="32" t="s">
        <v>26</v>
      </c>
      <c r="K12" s="34" t="s">
        <v>27</v>
      </c>
      <c r="M12" s="35" t="s">
        <v>28</v>
      </c>
    </row>
    <row r="13" spans="1:13" ht="27" customHeight="1" x14ac:dyDescent="0.35">
      <c r="A13" s="36">
        <v>1</v>
      </c>
      <c r="B13" s="37" t="s">
        <v>29</v>
      </c>
      <c r="C13" s="38"/>
      <c r="D13" s="39"/>
      <c r="E13" s="40" t="s">
        <v>30</v>
      </c>
      <c r="F13" s="41">
        <f>M13</f>
        <v>198</v>
      </c>
      <c r="G13" s="42">
        <f>'[1]รางระบายน้ำ ฯ'!I17</f>
        <v>2017.1022936666668</v>
      </c>
      <c r="H13" s="42">
        <f t="shared" ref="H13" si="0">ROUND(F13*G13,2)</f>
        <v>399386.25</v>
      </c>
      <c r="I13" s="43">
        <f>H19</f>
        <v>1.3848</v>
      </c>
      <c r="J13" s="42">
        <f t="shared" ref="J13" si="1">ROUND(G13*I13,2)</f>
        <v>2793.28</v>
      </c>
      <c r="K13" s="44">
        <f t="shared" ref="K13" si="2">ROUND(H13*I13,2)</f>
        <v>553070.07999999996</v>
      </c>
      <c r="L13" s="45"/>
      <c r="M13" s="46">
        <v>198</v>
      </c>
    </row>
    <row r="14" spans="1:13" ht="27" customHeight="1" x14ac:dyDescent="0.35">
      <c r="A14" s="47"/>
      <c r="B14" s="48"/>
      <c r="C14" s="49"/>
      <c r="D14" s="50"/>
      <c r="E14" s="51"/>
      <c r="F14" s="52"/>
      <c r="G14" s="53"/>
      <c r="H14" s="53"/>
      <c r="I14" s="54"/>
      <c r="J14" s="53"/>
      <c r="K14" s="55"/>
      <c r="L14" s="45"/>
      <c r="M14" s="46">
        <v>0</v>
      </c>
    </row>
    <row r="15" spans="1:13" ht="31.5" customHeight="1" thickBot="1" x14ac:dyDescent="0.4">
      <c r="A15" s="56"/>
      <c r="B15" s="57"/>
      <c r="C15" s="58"/>
      <c r="D15" s="58"/>
      <c r="E15" s="5"/>
      <c r="F15" s="5"/>
      <c r="G15" s="5"/>
      <c r="H15" s="59">
        <f>SUM(H13:H14)</f>
        <v>399386.25</v>
      </c>
      <c r="I15" s="5"/>
      <c r="J15" s="60" t="s">
        <v>31</v>
      </c>
      <c r="K15" s="61">
        <f>SUM(K13:K14)</f>
        <v>553070.07999999996</v>
      </c>
      <c r="L15" s="45"/>
      <c r="M15" s="62"/>
    </row>
    <row r="16" spans="1:13" ht="27" customHeight="1" thickTop="1" thickBot="1" x14ac:dyDescent="0.35">
      <c r="A16" s="56"/>
      <c r="B16" s="5"/>
      <c r="C16" s="5"/>
      <c r="D16" s="5"/>
      <c r="E16" s="63"/>
      <c r="F16" s="5"/>
      <c r="J16" s="60" t="s">
        <v>32</v>
      </c>
      <c r="K16" s="64">
        <f>K15</f>
        <v>553070.07999999996</v>
      </c>
    </row>
    <row r="17" spans="1:21" s="70" customFormat="1" ht="30.75" customHeight="1" thickTop="1" x14ac:dyDescent="0.3">
      <c r="A17" s="65"/>
      <c r="B17" s="5"/>
      <c r="C17" s="5"/>
      <c r="D17" s="66" t="s">
        <v>33</v>
      </c>
      <c r="E17" s="67">
        <f>K16/F13</f>
        <v>2793.2832323232319</v>
      </c>
      <c r="F17" s="5" t="s">
        <v>34</v>
      </c>
      <c r="G17" s="68" t="s">
        <v>35</v>
      </c>
      <c r="H17" s="69" t="str">
        <f>"(-"&amp;BAHTTEXT(K16)&amp;"-)"</f>
        <v>(-ห้าแสนห้าหมื่นสามพันเจ็ดสิบบาทแปดสตางค์-)</v>
      </c>
      <c r="I17" s="69"/>
      <c r="J17" s="69"/>
      <c r="K17" s="69"/>
      <c r="N17" s="71"/>
    </row>
    <row r="18" spans="1:21" s="70" customFormat="1" ht="30.75" customHeight="1" x14ac:dyDescent="0.3">
      <c r="A18" s="72" t="s">
        <v>36</v>
      </c>
      <c r="B18" s="73" t="s">
        <v>37</v>
      </c>
      <c r="C18" s="74"/>
      <c r="D18" s="75"/>
      <c r="E18" s="76"/>
      <c r="F18" s="5"/>
      <c r="G18" s="77" t="s">
        <v>38</v>
      </c>
      <c r="H18" s="78">
        <f>K16</f>
        <v>553070.07999999996</v>
      </c>
      <c r="I18" s="79"/>
      <c r="J18" s="79"/>
    </row>
    <row r="19" spans="1:21" s="70" customFormat="1" ht="25.5" customHeight="1" x14ac:dyDescent="0.3">
      <c r="A19" s="72" t="s">
        <v>39</v>
      </c>
      <c r="B19" s="73" t="s">
        <v>40</v>
      </c>
      <c r="C19" s="74"/>
      <c r="D19" s="73"/>
      <c r="E19" s="73"/>
      <c r="F19" s="73"/>
      <c r="G19" s="77" t="s">
        <v>38</v>
      </c>
      <c r="H19" s="80">
        <v>1.3848</v>
      </c>
      <c r="I19" s="79"/>
      <c r="J19" s="79"/>
      <c r="N19" s="65"/>
      <c r="O19" s="65"/>
      <c r="P19" s="65"/>
    </row>
    <row r="20" spans="1:21" ht="23.25" customHeight="1" x14ac:dyDescent="0.3">
      <c r="A20" s="81" t="s">
        <v>41</v>
      </c>
      <c r="B20" s="11"/>
      <c r="C20" s="10"/>
      <c r="D20" s="10"/>
      <c r="E20" s="10"/>
      <c r="F20" s="10"/>
      <c r="G20" s="10"/>
      <c r="H20" s="10"/>
      <c r="I20" s="10"/>
      <c r="J20" s="10"/>
      <c r="K20" s="11"/>
      <c r="N20" s="22"/>
      <c r="O20" s="22"/>
      <c r="P20" s="22"/>
    </row>
    <row r="21" spans="1:21" s="11" customFormat="1" x14ac:dyDescent="0.3">
      <c r="A21" s="82" t="s">
        <v>42</v>
      </c>
      <c r="C21" s="10"/>
      <c r="D21" s="10"/>
      <c r="E21" s="10"/>
      <c r="F21" s="10"/>
      <c r="G21" s="10"/>
      <c r="H21" s="82"/>
      <c r="I21" s="82"/>
      <c r="J21" s="10"/>
      <c r="K21" s="10"/>
      <c r="P21" s="22"/>
      <c r="Q21" s="22"/>
      <c r="R21" s="82"/>
      <c r="U21" s="82"/>
    </row>
    <row r="22" spans="1:21" s="11" customFormat="1" x14ac:dyDescent="0.3">
      <c r="A22" s="82" t="s">
        <v>43</v>
      </c>
      <c r="C22" s="22"/>
      <c r="D22" s="22"/>
      <c r="G22" s="10"/>
      <c r="H22" s="82"/>
      <c r="I22" s="82"/>
      <c r="J22" s="10"/>
      <c r="K22" s="5"/>
      <c r="P22" s="22"/>
      <c r="Q22" s="22"/>
      <c r="R22" s="22"/>
      <c r="U22" s="82"/>
    </row>
    <row r="23" spans="1:21" s="11" customFormat="1" x14ac:dyDescent="0.3">
      <c r="A23" s="82" t="s">
        <v>44</v>
      </c>
      <c r="C23" s="22"/>
      <c r="D23" s="22"/>
      <c r="G23" s="10"/>
      <c r="H23" s="82"/>
      <c r="I23" s="82"/>
      <c r="J23" s="10"/>
      <c r="K23" s="5"/>
      <c r="P23" s="22"/>
      <c r="Q23" s="22"/>
      <c r="R23" s="22"/>
      <c r="U23" s="82"/>
    </row>
    <row r="24" spans="1:21" s="11" customFormat="1" ht="21" x14ac:dyDescent="0.3">
      <c r="A24" s="82"/>
      <c r="B24" s="83"/>
      <c r="C24" s="83"/>
      <c r="D24" s="83"/>
      <c r="E24" s="83"/>
      <c r="F24" s="83"/>
      <c r="G24" s="83"/>
      <c r="H24" s="83"/>
      <c r="I24" s="83"/>
      <c r="J24" s="83"/>
      <c r="K24" s="83"/>
      <c r="P24" s="22"/>
      <c r="Q24" s="22"/>
      <c r="R24" s="22"/>
      <c r="U24" s="82"/>
    </row>
    <row r="25" spans="1:21" s="11" customFormat="1" ht="23.25" x14ac:dyDescent="0.3">
      <c r="A25" s="84" t="s">
        <v>45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P25" s="22"/>
      <c r="Q25" s="22"/>
      <c r="R25" s="22"/>
      <c r="U25" s="82"/>
    </row>
    <row r="26" spans="1:21" s="11" customFormat="1" ht="21" x14ac:dyDescent="0.3">
      <c r="A26" s="83"/>
      <c r="B26" s="82"/>
      <c r="C26" s="22"/>
      <c r="D26" s="22"/>
      <c r="E26" s="10"/>
      <c r="F26" s="10"/>
      <c r="G26" s="10"/>
      <c r="H26" s="10"/>
      <c r="I26" s="10"/>
      <c r="J26" s="5"/>
      <c r="K26" s="10"/>
      <c r="P26" s="22"/>
      <c r="Q26" s="22"/>
      <c r="R26" s="22"/>
      <c r="U26" s="82"/>
    </row>
    <row r="27" spans="1:21" s="11" customFormat="1" x14ac:dyDescent="0.3">
      <c r="A27" s="10"/>
      <c r="B27" s="82"/>
      <c r="C27" s="22"/>
      <c r="D27" s="22"/>
      <c r="E27" s="10"/>
      <c r="F27" s="10"/>
      <c r="G27" s="10"/>
      <c r="H27" s="10"/>
      <c r="I27" s="10"/>
      <c r="J27" s="5"/>
      <c r="K27" s="10"/>
      <c r="P27" s="22"/>
      <c r="Q27" s="22"/>
      <c r="R27" s="22"/>
      <c r="U27" s="82"/>
    </row>
    <row r="28" spans="1:21" s="11" customFormat="1" x14ac:dyDescent="0.3">
      <c r="A28" s="10"/>
      <c r="B28" s="82"/>
      <c r="C28" s="22"/>
      <c r="D28" s="22"/>
      <c r="E28" s="10"/>
      <c r="F28" s="10"/>
      <c r="G28" s="10"/>
      <c r="H28" s="10"/>
      <c r="I28" s="10"/>
      <c r="J28" s="5"/>
      <c r="K28" s="10"/>
      <c r="P28" s="22"/>
      <c r="Q28" s="22"/>
      <c r="R28" s="22"/>
      <c r="U28" s="82"/>
    </row>
    <row r="29" spans="1:21" s="11" customFormat="1" x14ac:dyDescent="0.3">
      <c r="A29" s="10"/>
      <c r="B29" s="82"/>
      <c r="C29" s="22"/>
      <c r="D29" s="22"/>
      <c r="E29" s="10"/>
      <c r="F29" s="10"/>
      <c r="G29" s="10"/>
      <c r="H29" s="10"/>
      <c r="I29" s="10"/>
      <c r="J29" s="5"/>
      <c r="K29" s="10"/>
      <c r="P29" s="22"/>
      <c r="Q29" s="22"/>
      <c r="R29" s="22"/>
      <c r="U29" s="82"/>
    </row>
    <row r="30" spans="1:21" s="11" customFormat="1" x14ac:dyDescent="0.3">
      <c r="A30" s="10"/>
      <c r="B30" s="82"/>
      <c r="C30" s="22"/>
      <c r="D30" s="22"/>
      <c r="E30" s="10"/>
      <c r="F30" s="10"/>
      <c r="G30" s="10"/>
      <c r="H30" s="10"/>
      <c r="I30" s="10"/>
      <c r="J30" s="5"/>
      <c r="K30" s="10"/>
      <c r="P30" s="22"/>
      <c r="Q30" s="22"/>
      <c r="R30" s="22"/>
      <c r="U30" s="82"/>
    </row>
    <row r="31" spans="1:21" s="11" customFormat="1" x14ac:dyDescent="0.3">
      <c r="A31" s="22" t="s">
        <v>46</v>
      </c>
      <c r="B31" s="82"/>
      <c r="C31" s="22"/>
      <c r="D31" s="82" t="s">
        <v>47</v>
      </c>
      <c r="E31" s="10"/>
      <c r="F31" s="10"/>
      <c r="G31" s="10"/>
      <c r="H31" s="10"/>
      <c r="I31" s="82" t="s">
        <v>48</v>
      </c>
      <c r="J31" s="10"/>
      <c r="K31" s="10"/>
      <c r="P31" s="22"/>
      <c r="Q31" s="22"/>
      <c r="R31" s="22"/>
      <c r="U31" s="82"/>
    </row>
    <row r="32" spans="1:21" s="11" customFormat="1" x14ac:dyDescent="0.3">
      <c r="A32" s="82" t="s">
        <v>49</v>
      </c>
      <c r="B32" s="10"/>
      <c r="C32" s="10"/>
      <c r="D32" s="82" t="s">
        <v>50</v>
      </c>
      <c r="E32" s="10"/>
      <c r="F32" s="5"/>
      <c r="G32" s="10"/>
      <c r="H32" s="10"/>
      <c r="I32" s="82" t="s">
        <v>51</v>
      </c>
      <c r="J32" s="10"/>
      <c r="K32" s="5"/>
      <c r="P32" s="22"/>
      <c r="Q32" s="22"/>
      <c r="R32" s="22"/>
      <c r="U32" s="82"/>
    </row>
    <row r="33" spans="1:21" s="11" customFormat="1" x14ac:dyDescent="0.3">
      <c r="A33" s="82" t="s">
        <v>52</v>
      </c>
      <c r="B33" s="85"/>
      <c r="C33" s="85"/>
      <c r="D33" s="82" t="s">
        <v>53</v>
      </c>
      <c r="E33" s="10"/>
      <c r="F33" s="5"/>
      <c r="G33" s="10"/>
      <c r="H33" s="82"/>
      <c r="I33" s="82" t="s">
        <v>54</v>
      </c>
      <c r="J33" s="10"/>
      <c r="K33" s="5"/>
      <c r="P33" s="22"/>
      <c r="Q33" s="22"/>
      <c r="R33" s="22"/>
      <c r="U33" s="82"/>
    </row>
    <row r="34" spans="1:21" s="11" customFormat="1" x14ac:dyDescent="0.3">
      <c r="A34" s="85"/>
      <c r="B34" s="85"/>
      <c r="C34" s="85"/>
      <c r="D34" s="85"/>
      <c r="E34" s="85"/>
      <c r="F34" s="85"/>
      <c r="G34" s="85"/>
      <c r="H34" s="82"/>
      <c r="I34" s="85"/>
      <c r="J34" s="85"/>
      <c r="K34" s="85"/>
      <c r="P34" s="22"/>
      <c r="Q34" s="22"/>
      <c r="R34" s="22"/>
      <c r="U34" s="82"/>
    </row>
    <row r="35" spans="1:21" s="11" customFormat="1" x14ac:dyDescent="0.3">
      <c r="A35" s="85"/>
      <c r="B35" s="85"/>
      <c r="C35" s="85"/>
      <c r="D35" s="85"/>
      <c r="E35" s="85"/>
      <c r="F35" s="85"/>
      <c r="G35" s="85"/>
      <c r="H35" s="82"/>
      <c r="I35" s="85"/>
      <c r="J35" s="85"/>
      <c r="K35" s="85"/>
      <c r="P35" s="22"/>
      <c r="Q35" s="22"/>
      <c r="R35" s="22"/>
      <c r="U35" s="82"/>
    </row>
    <row r="36" spans="1:21" s="11" customFormat="1" x14ac:dyDescent="0.3">
      <c r="A36" s="85"/>
      <c r="B36" s="10"/>
      <c r="C36" s="10"/>
      <c r="D36" s="85"/>
      <c r="E36" s="85"/>
      <c r="F36" s="85"/>
      <c r="G36" s="85"/>
      <c r="H36" s="85"/>
      <c r="I36" s="85"/>
      <c r="J36" s="85"/>
      <c r="K36" s="85"/>
      <c r="P36" s="22"/>
      <c r="Q36" s="22"/>
      <c r="R36" s="22"/>
      <c r="U36" s="82"/>
    </row>
    <row r="37" spans="1:21" s="11" customFormat="1" x14ac:dyDescent="0.3">
      <c r="A37" s="22"/>
      <c r="B37" s="10"/>
      <c r="C37" s="10"/>
      <c r="D37" s="82"/>
      <c r="E37" s="22"/>
      <c r="F37" s="10"/>
      <c r="G37" s="5"/>
      <c r="H37" s="5"/>
      <c r="I37" s="82"/>
      <c r="J37" s="82"/>
      <c r="K37" s="5"/>
      <c r="P37" s="22"/>
      <c r="Q37" s="22"/>
      <c r="R37" s="22"/>
      <c r="U37" s="82"/>
    </row>
    <row r="38" spans="1:21" s="11" customFormat="1" x14ac:dyDescent="0.3">
      <c r="A38" s="82"/>
      <c r="B38" s="10"/>
      <c r="C38" s="10"/>
      <c r="D38" s="82"/>
      <c r="E38" s="22"/>
      <c r="F38" s="10"/>
      <c r="G38" s="5"/>
      <c r="H38" s="5"/>
      <c r="I38" s="82"/>
      <c r="J38" s="22"/>
      <c r="K38" s="5"/>
      <c r="P38" s="22"/>
      <c r="Q38" s="22"/>
      <c r="R38" s="22"/>
      <c r="U38" s="82"/>
    </row>
    <row r="39" spans="1:21" s="11" customFormat="1" x14ac:dyDescent="0.3">
      <c r="A39" s="82"/>
      <c r="B39" s="5"/>
      <c r="C39" s="5"/>
      <c r="D39" s="82"/>
      <c r="E39" s="22"/>
      <c r="F39" s="10"/>
      <c r="G39" s="5"/>
      <c r="H39" s="5"/>
      <c r="I39" s="22"/>
      <c r="J39" s="22"/>
      <c r="K39" s="5"/>
      <c r="P39" s="22"/>
      <c r="Q39" s="22"/>
      <c r="R39" s="22"/>
      <c r="U39" s="82"/>
    </row>
    <row r="40" spans="1:21" s="11" customFormat="1" x14ac:dyDescent="0.3">
      <c r="A40" s="5"/>
      <c r="C40" s="22"/>
      <c r="D40" s="5"/>
      <c r="E40" s="5"/>
      <c r="F40" s="5"/>
      <c r="G40" s="5"/>
      <c r="H40" s="5"/>
      <c r="I40" s="5"/>
      <c r="J40" s="5"/>
      <c r="K40" s="10"/>
      <c r="P40" s="22"/>
      <c r="Q40" s="22"/>
      <c r="R40" s="22"/>
      <c r="U40" s="82"/>
    </row>
    <row r="41" spans="1:21" s="11" customFormat="1" x14ac:dyDescent="0.3">
      <c r="A41" s="82"/>
      <c r="C41" s="22"/>
      <c r="D41" s="22"/>
      <c r="G41" s="10"/>
      <c r="H41" s="82"/>
      <c r="I41" s="82"/>
      <c r="J41" s="10"/>
      <c r="K41" s="5"/>
      <c r="P41" s="22"/>
      <c r="Q41" s="22"/>
      <c r="R41" s="22"/>
      <c r="U41" s="82"/>
    </row>
    <row r="42" spans="1:21" s="11" customFormat="1" x14ac:dyDescent="0.3">
      <c r="A42" s="82"/>
      <c r="C42" s="22"/>
      <c r="D42" s="22"/>
      <c r="G42" s="10"/>
      <c r="H42" s="82"/>
      <c r="I42" s="82"/>
      <c r="J42" s="10"/>
      <c r="K42" s="5"/>
      <c r="P42" s="22"/>
      <c r="Q42" s="22"/>
      <c r="R42" s="22"/>
      <c r="U42" s="82"/>
    </row>
    <row r="43" spans="1:21" s="11" customFormat="1" x14ac:dyDescent="0.3">
      <c r="A43" s="82"/>
      <c r="C43" s="22"/>
      <c r="D43" s="22"/>
      <c r="G43" s="10"/>
      <c r="H43" s="82"/>
      <c r="I43" s="82"/>
      <c r="J43" s="10"/>
      <c r="K43" s="5"/>
      <c r="P43" s="22"/>
      <c r="Q43" s="22"/>
      <c r="R43" s="22"/>
      <c r="U43" s="82"/>
    </row>
    <row r="44" spans="1:21" s="11" customFormat="1" x14ac:dyDescent="0.3">
      <c r="A44" s="82"/>
      <c r="C44" s="22"/>
      <c r="D44" s="22"/>
      <c r="G44" s="10"/>
      <c r="H44" s="82"/>
      <c r="I44" s="82"/>
      <c r="J44" s="10"/>
      <c r="K44" s="5"/>
      <c r="P44" s="22"/>
      <c r="Q44" s="22"/>
      <c r="R44" s="22"/>
      <c r="U44" s="82"/>
    </row>
    <row r="45" spans="1:21" s="11" customFormat="1" x14ac:dyDescent="0.3">
      <c r="A45" s="82"/>
      <c r="C45" s="22"/>
      <c r="D45" s="22"/>
      <c r="G45" s="10"/>
      <c r="H45" s="82"/>
      <c r="I45" s="82"/>
      <c r="J45" s="10"/>
      <c r="K45" s="5"/>
      <c r="P45" s="22"/>
      <c r="Q45" s="22"/>
      <c r="R45" s="22"/>
      <c r="U45" s="82"/>
    </row>
    <row r="46" spans="1:21" s="11" customFormat="1" x14ac:dyDescent="0.3">
      <c r="A46" s="82"/>
      <c r="C46" s="22"/>
      <c r="D46" s="22"/>
      <c r="G46" s="10"/>
      <c r="H46" s="82"/>
      <c r="I46" s="82"/>
      <c r="J46" s="10"/>
      <c r="K46" s="5"/>
      <c r="P46" s="22"/>
      <c r="Q46" s="22"/>
      <c r="R46" s="22"/>
      <c r="U46" s="82"/>
    </row>
    <row r="47" spans="1:21" s="11" customFormat="1" x14ac:dyDescent="0.3">
      <c r="A47" s="82"/>
      <c r="C47" s="22"/>
      <c r="D47" s="22"/>
      <c r="G47" s="10"/>
      <c r="H47" s="82"/>
      <c r="I47" s="82"/>
      <c r="J47" s="10"/>
      <c r="K47" s="5"/>
      <c r="P47" s="22"/>
      <c r="Q47" s="22"/>
      <c r="R47" s="22"/>
      <c r="U47" s="82"/>
    </row>
    <row r="48" spans="1:21" s="11" customFormat="1" x14ac:dyDescent="0.3">
      <c r="A48" s="82"/>
      <c r="C48" s="22"/>
      <c r="D48" s="22"/>
      <c r="G48" s="10"/>
      <c r="H48" s="82"/>
      <c r="I48" s="82"/>
      <c r="J48" s="10"/>
      <c r="K48" s="5"/>
      <c r="P48" s="22"/>
      <c r="Q48" s="22"/>
      <c r="R48" s="22"/>
      <c r="U48" s="82"/>
    </row>
    <row r="49" spans="1:21" s="11" customFormat="1" x14ac:dyDescent="0.3">
      <c r="A49" s="82"/>
      <c r="C49" s="22"/>
      <c r="D49" s="22"/>
      <c r="G49" s="10"/>
      <c r="H49" s="82"/>
      <c r="I49" s="82"/>
      <c r="J49" s="10"/>
      <c r="K49" s="5"/>
      <c r="P49" s="22"/>
      <c r="Q49" s="22"/>
      <c r="R49" s="22"/>
      <c r="U49" s="82"/>
    </row>
    <row r="50" spans="1:21" s="11" customFormat="1" x14ac:dyDescent="0.3">
      <c r="A50" s="82"/>
      <c r="C50" s="22"/>
      <c r="D50" s="22"/>
      <c r="G50" s="10"/>
      <c r="H50" s="82"/>
      <c r="I50" s="82"/>
      <c r="J50" s="10"/>
      <c r="K50" s="5"/>
      <c r="P50" s="22"/>
      <c r="Q50" s="22"/>
      <c r="R50" s="22"/>
      <c r="U50" s="82"/>
    </row>
    <row r="51" spans="1:21" s="11" customFormat="1" x14ac:dyDescent="0.3">
      <c r="A51" s="82"/>
      <c r="C51" s="22"/>
      <c r="D51" s="22"/>
      <c r="G51" s="10"/>
      <c r="H51" s="82"/>
      <c r="I51" s="82"/>
      <c r="J51" s="10"/>
      <c r="K51" s="5"/>
      <c r="P51" s="22"/>
      <c r="Q51" s="22"/>
      <c r="R51" s="22"/>
      <c r="U51" s="82"/>
    </row>
    <row r="52" spans="1:21" s="11" customFormat="1" x14ac:dyDescent="0.3">
      <c r="A52" s="82"/>
      <c r="C52" s="22"/>
      <c r="D52" s="22"/>
      <c r="G52" s="10"/>
      <c r="H52" s="82"/>
      <c r="I52" s="82"/>
      <c r="J52" s="10"/>
      <c r="K52" s="5"/>
      <c r="P52" s="22"/>
      <c r="Q52" s="22"/>
      <c r="R52" s="22"/>
      <c r="U52" s="82"/>
    </row>
    <row r="53" spans="1:21" s="11" customFormat="1" x14ac:dyDescent="0.3">
      <c r="A53" s="82"/>
      <c r="C53" s="22"/>
      <c r="D53" s="22"/>
      <c r="G53" s="10"/>
      <c r="H53" s="82"/>
      <c r="I53" s="82"/>
      <c r="J53" s="10"/>
      <c r="K53" s="5"/>
      <c r="P53" s="22"/>
      <c r="Q53" s="22"/>
      <c r="R53" s="22"/>
      <c r="U53" s="82"/>
    </row>
    <row r="54" spans="1:21" s="11" customFormat="1" x14ac:dyDescent="0.3">
      <c r="A54" s="82"/>
      <c r="C54" s="22"/>
      <c r="D54" s="22"/>
      <c r="G54" s="10"/>
      <c r="H54" s="82"/>
      <c r="I54" s="82"/>
      <c r="J54" s="10"/>
      <c r="K54" s="5"/>
      <c r="P54" s="22"/>
      <c r="Q54" s="22"/>
      <c r="R54" s="22"/>
      <c r="U54" s="82"/>
    </row>
    <row r="55" spans="1:21" s="11" customFormat="1" x14ac:dyDescent="0.3">
      <c r="A55" s="82"/>
      <c r="C55" s="22"/>
      <c r="D55" s="22"/>
      <c r="G55" s="10"/>
      <c r="H55" s="82"/>
      <c r="I55" s="82" t="s">
        <v>55</v>
      </c>
      <c r="J55" s="10"/>
      <c r="K55" s="5"/>
      <c r="P55" s="22"/>
      <c r="Q55" s="22"/>
      <c r="R55" s="22"/>
      <c r="U55" s="82"/>
    </row>
    <row r="56" spans="1:21" s="11" customFormat="1" x14ac:dyDescent="0.3">
      <c r="A56" s="82"/>
      <c r="C56" s="22"/>
      <c r="D56" s="22"/>
      <c r="G56" s="10"/>
      <c r="H56" s="82"/>
      <c r="I56" s="82" t="s">
        <v>56</v>
      </c>
      <c r="J56" s="10"/>
      <c r="K56" s="5"/>
      <c r="P56" s="22"/>
      <c r="Q56" s="22"/>
      <c r="R56" s="22"/>
      <c r="U56" s="82"/>
    </row>
    <row r="57" spans="1:21" s="11" customFormat="1" x14ac:dyDescent="0.3">
      <c r="A57" s="82"/>
      <c r="C57" s="22"/>
      <c r="D57" s="22"/>
      <c r="G57" s="10"/>
      <c r="H57" s="82"/>
      <c r="I57" s="82" t="s">
        <v>54</v>
      </c>
      <c r="J57" s="10"/>
      <c r="K57" s="5"/>
      <c r="P57" s="22"/>
      <c r="Q57" s="22"/>
      <c r="R57" s="22"/>
      <c r="U57" s="82"/>
    </row>
    <row r="58" spans="1:21" s="11" customFormat="1" x14ac:dyDescent="0.3">
      <c r="A58" s="82"/>
      <c r="C58" s="22"/>
      <c r="D58" s="22"/>
      <c r="G58" s="10"/>
      <c r="H58" s="82"/>
      <c r="I58" s="82"/>
      <c r="J58" s="10"/>
      <c r="K58" s="5"/>
      <c r="P58" s="22"/>
      <c r="Q58" s="22"/>
      <c r="R58" s="22"/>
      <c r="U58" s="82"/>
    </row>
    <row r="59" spans="1:21" s="11" customFormat="1" x14ac:dyDescent="0.3">
      <c r="A59" s="82"/>
      <c r="C59" s="22"/>
      <c r="D59" s="22"/>
      <c r="G59" s="10"/>
      <c r="H59" s="82"/>
      <c r="I59" s="82"/>
      <c r="J59" s="10"/>
      <c r="K59" s="5"/>
      <c r="P59" s="22"/>
      <c r="Q59" s="22"/>
      <c r="R59" s="22"/>
      <c r="U59" s="82"/>
    </row>
    <row r="60" spans="1:21" s="11" customFormat="1" x14ac:dyDescent="0.3">
      <c r="A60" s="82"/>
      <c r="C60" s="22"/>
      <c r="D60" s="22"/>
      <c r="G60" s="10"/>
      <c r="H60" s="82"/>
      <c r="I60" s="82"/>
      <c r="J60" s="10"/>
      <c r="K60" s="5"/>
      <c r="P60" s="22"/>
      <c r="Q60" s="22"/>
      <c r="R60" s="22"/>
      <c r="U60" s="82"/>
    </row>
    <row r="61" spans="1:21" s="11" customFormat="1" x14ac:dyDescent="0.3">
      <c r="A61" s="82"/>
      <c r="C61" s="22"/>
      <c r="D61" s="22"/>
      <c r="G61" s="10"/>
      <c r="H61" s="82"/>
      <c r="I61" s="82"/>
      <c r="J61" s="10"/>
      <c r="K61" s="5"/>
      <c r="P61" s="22"/>
      <c r="Q61" s="22"/>
      <c r="R61" s="22"/>
      <c r="U61" s="82"/>
    </row>
    <row r="62" spans="1:21" s="11" customFormat="1" x14ac:dyDescent="0.3">
      <c r="A62" s="82"/>
      <c r="C62" s="22"/>
      <c r="D62" s="22"/>
      <c r="G62" s="10"/>
      <c r="H62" s="82"/>
      <c r="I62" s="82"/>
      <c r="J62" s="10"/>
      <c r="K62" s="5"/>
      <c r="P62" s="22"/>
      <c r="Q62" s="22"/>
      <c r="R62" s="22"/>
      <c r="U62" s="82"/>
    </row>
    <row r="63" spans="1:21" s="11" customFormat="1" x14ac:dyDescent="0.3">
      <c r="A63" s="82"/>
      <c r="C63" s="22"/>
      <c r="D63" s="22"/>
      <c r="G63" s="10"/>
      <c r="H63" s="82"/>
      <c r="I63" s="82"/>
      <c r="J63" s="10"/>
      <c r="K63" s="5"/>
      <c r="P63" s="22"/>
      <c r="Q63" s="22"/>
      <c r="R63" s="22"/>
      <c r="U63" s="82"/>
    </row>
    <row r="64" spans="1:21" s="11" customFormat="1" x14ac:dyDescent="0.3">
      <c r="A64" s="82"/>
      <c r="C64" s="22"/>
      <c r="D64" s="22"/>
      <c r="G64" s="10"/>
      <c r="H64" s="82"/>
      <c r="I64" s="82"/>
      <c r="J64" s="10"/>
      <c r="K64" s="5"/>
      <c r="P64" s="22"/>
      <c r="Q64" s="22"/>
      <c r="R64" s="22"/>
      <c r="U64" s="82"/>
    </row>
    <row r="65" spans="1:21" s="11" customFormat="1" x14ac:dyDescent="0.3">
      <c r="A65" s="82"/>
      <c r="C65" s="22"/>
      <c r="D65" s="85"/>
      <c r="E65" s="85"/>
      <c r="F65" s="85"/>
      <c r="G65" s="85"/>
      <c r="H65" s="85"/>
      <c r="I65" s="85"/>
      <c r="J65" s="85"/>
      <c r="K65" s="85"/>
      <c r="P65" s="22"/>
      <c r="Q65" s="22"/>
      <c r="R65" s="22"/>
      <c r="U65" s="82"/>
    </row>
    <row r="66" spans="1:21" s="11" customFormat="1" x14ac:dyDescent="0.3">
      <c r="A66" s="22" t="s">
        <v>57</v>
      </c>
      <c r="C66" s="22"/>
      <c r="D66" s="82" t="s">
        <v>58</v>
      </c>
      <c r="E66" s="22"/>
      <c r="F66" s="10"/>
      <c r="G66" s="5"/>
      <c r="H66" s="5"/>
      <c r="I66" s="82" t="s">
        <v>59</v>
      </c>
      <c r="J66" s="82"/>
      <c r="K66" s="5"/>
      <c r="P66" s="22"/>
      <c r="Q66" s="22"/>
      <c r="R66" s="22"/>
      <c r="U66" s="82"/>
    </row>
    <row r="67" spans="1:21" s="11" customFormat="1" x14ac:dyDescent="0.3">
      <c r="A67" s="82" t="s">
        <v>60</v>
      </c>
      <c r="C67" s="22"/>
      <c r="D67" s="82" t="s">
        <v>61</v>
      </c>
      <c r="E67" s="22"/>
      <c r="F67" s="10"/>
      <c r="G67" s="5"/>
      <c r="H67" s="5"/>
      <c r="I67" s="82" t="s">
        <v>62</v>
      </c>
      <c r="J67" s="22"/>
      <c r="K67" s="5"/>
      <c r="P67" s="22"/>
      <c r="Q67" s="22"/>
      <c r="R67" s="22"/>
      <c r="U67" s="82"/>
    </row>
    <row r="68" spans="1:21" s="11" customFormat="1" x14ac:dyDescent="0.3">
      <c r="A68" s="82" t="s">
        <v>63</v>
      </c>
      <c r="C68" s="22"/>
      <c r="D68" s="82" t="s">
        <v>64</v>
      </c>
      <c r="E68" s="22"/>
      <c r="F68" s="10"/>
      <c r="G68" s="5"/>
      <c r="H68" s="5"/>
      <c r="I68" s="22" t="s">
        <v>65</v>
      </c>
      <c r="J68" s="22"/>
      <c r="K68" s="5"/>
      <c r="P68" s="22"/>
      <c r="Q68" s="22"/>
      <c r="R68" s="22"/>
      <c r="U68" s="82"/>
    </row>
    <row r="69" spans="1:21" s="11" customFormat="1" x14ac:dyDescent="0.3">
      <c r="A69" s="82"/>
      <c r="C69" s="22"/>
      <c r="D69" s="5" t="s">
        <v>66</v>
      </c>
      <c r="E69" s="5"/>
      <c r="F69" s="5"/>
      <c r="G69" s="5"/>
      <c r="H69" s="5"/>
      <c r="I69" s="5"/>
      <c r="J69" s="5"/>
      <c r="K69" s="10"/>
      <c r="P69" s="22"/>
      <c r="Q69" s="22"/>
      <c r="R69" s="22"/>
      <c r="U69" s="82"/>
    </row>
    <row r="70" spans="1:21" s="11" customFormat="1" x14ac:dyDescent="0.3">
      <c r="A70" s="82"/>
      <c r="C70" s="22"/>
      <c r="D70" s="86"/>
      <c r="E70" s="86"/>
      <c r="F70" s="86"/>
      <c r="G70" s="86"/>
      <c r="H70" s="86"/>
      <c r="I70" s="86"/>
      <c r="J70" s="86"/>
      <c r="K70" s="86"/>
      <c r="P70" s="22"/>
      <c r="Q70" s="22"/>
      <c r="R70" s="22"/>
      <c r="U70" s="82"/>
    </row>
    <row r="71" spans="1:21" s="11" customFormat="1" x14ac:dyDescent="0.3">
      <c r="A71" s="82"/>
      <c r="C71" s="22"/>
      <c r="D71" s="22"/>
      <c r="G71" s="10"/>
      <c r="H71" s="82"/>
      <c r="I71" s="82"/>
      <c r="J71" s="10"/>
      <c r="K71" s="5"/>
      <c r="P71" s="22"/>
      <c r="Q71" s="22"/>
      <c r="R71" s="22"/>
      <c r="U71" s="82"/>
    </row>
    <row r="72" spans="1:21" s="11" customFormat="1" x14ac:dyDescent="0.3">
      <c r="A72" s="82"/>
      <c r="C72" s="22"/>
      <c r="D72" s="22"/>
      <c r="G72" s="10"/>
      <c r="H72" s="82"/>
      <c r="I72" s="82"/>
      <c r="J72" s="10"/>
      <c r="K72" s="5"/>
      <c r="P72" s="22"/>
      <c r="Q72" s="22"/>
      <c r="R72" s="22"/>
      <c r="U72" s="82"/>
    </row>
    <row r="73" spans="1:21" s="11" customFormat="1" x14ac:dyDescent="0.3">
      <c r="A73" s="82"/>
      <c r="C73" s="22"/>
      <c r="D73" s="22"/>
      <c r="G73" s="10"/>
      <c r="H73" s="82"/>
      <c r="I73" s="82"/>
      <c r="J73" s="10"/>
      <c r="K73" s="5"/>
      <c r="P73" s="22"/>
      <c r="Q73" s="22"/>
      <c r="R73" s="22"/>
      <c r="U73" s="82"/>
    </row>
    <row r="74" spans="1:21" s="11" customFormat="1" x14ac:dyDescent="0.3">
      <c r="A74" s="82"/>
      <c r="C74" s="22"/>
      <c r="D74" s="22"/>
      <c r="G74" s="10"/>
      <c r="H74" s="82"/>
      <c r="I74" s="82"/>
      <c r="J74" s="10"/>
      <c r="K74" s="5"/>
      <c r="P74" s="22"/>
      <c r="Q74" s="22"/>
      <c r="R74" s="22"/>
      <c r="U74" s="82"/>
    </row>
    <row r="75" spans="1:21" s="11" customFormat="1" x14ac:dyDescent="0.3">
      <c r="A75" s="82"/>
      <c r="C75" s="22"/>
      <c r="D75" s="22"/>
      <c r="G75" s="10"/>
      <c r="H75" s="82"/>
      <c r="I75" s="82"/>
      <c r="J75" s="10"/>
      <c r="K75" s="5"/>
      <c r="P75" s="22"/>
      <c r="Q75" s="22"/>
      <c r="R75" s="22"/>
      <c r="U75" s="82"/>
    </row>
    <row r="76" spans="1:21" s="11" customFormat="1" x14ac:dyDescent="0.3">
      <c r="A76" s="82"/>
      <c r="C76" s="22"/>
      <c r="D76" s="22"/>
      <c r="G76" s="10"/>
      <c r="H76" s="82"/>
      <c r="I76" s="82"/>
      <c r="J76" s="10"/>
      <c r="K76" s="5"/>
      <c r="P76" s="22"/>
      <c r="Q76" s="22"/>
      <c r="R76" s="22"/>
      <c r="U76" s="82"/>
    </row>
    <row r="77" spans="1:21" s="11" customFormat="1" x14ac:dyDescent="0.3">
      <c r="A77" s="82"/>
      <c r="C77" s="22"/>
      <c r="D77" s="22"/>
      <c r="G77" s="10"/>
      <c r="H77" s="82"/>
      <c r="I77" s="82"/>
      <c r="J77" s="10"/>
      <c r="K77" s="5"/>
      <c r="P77" s="22"/>
      <c r="Q77" s="22"/>
      <c r="R77" s="22"/>
      <c r="U77" s="82"/>
    </row>
    <row r="78" spans="1:21" s="11" customFormat="1" x14ac:dyDescent="0.3">
      <c r="A78" s="82"/>
      <c r="B78" s="10"/>
      <c r="C78" s="22"/>
      <c r="D78" s="22"/>
      <c r="G78" s="10"/>
      <c r="H78" s="82"/>
      <c r="I78" s="82"/>
      <c r="J78" s="10"/>
      <c r="K78" s="5"/>
      <c r="P78" s="22"/>
      <c r="Q78" s="22"/>
      <c r="R78" s="22"/>
      <c r="U78" s="82"/>
    </row>
    <row r="79" spans="1:21" s="11" customFormat="1" ht="22.5" customHeight="1" x14ac:dyDescent="0.3">
      <c r="A79" s="82"/>
      <c r="B79" s="87"/>
      <c r="C79" s="87"/>
      <c r="D79" s="22"/>
      <c r="E79" s="10"/>
      <c r="F79" s="10"/>
      <c r="G79" s="10"/>
      <c r="H79" s="82"/>
      <c r="I79" s="82"/>
      <c r="J79" s="10"/>
      <c r="K79" s="5"/>
      <c r="P79" s="22"/>
      <c r="Q79" s="22"/>
      <c r="R79" s="22"/>
      <c r="U79" s="82"/>
    </row>
    <row r="80" spans="1:21" s="11" customFormat="1" x14ac:dyDescent="0.3">
      <c r="A80" s="87" t="s">
        <v>45</v>
      </c>
      <c r="B80" s="82"/>
      <c r="C80" s="22"/>
      <c r="D80" s="87"/>
      <c r="E80" s="87"/>
      <c r="F80" s="87"/>
      <c r="G80" s="87"/>
      <c r="H80" s="87"/>
      <c r="I80" s="87"/>
      <c r="J80" s="87"/>
      <c r="K80" s="87"/>
      <c r="P80" s="22"/>
      <c r="Q80" s="22"/>
      <c r="R80" s="22"/>
      <c r="U80" s="82"/>
    </row>
    <row r="81" spans="1:23" s="11" customFormat="1" ht="21.75" customHeight="1" x14ac:dyDescent="0.3">
      <c r="A81" s="10"/>
      <c r="B81" s="82"/>
      <c r="C81" s="22"/>
      <c r="D81" s="22"/>
      <c r="E81" s="10"/>
      <c r="F81" s="10"/>
      <c r="G81" s="10"/>
      <c r="H81" s="10"/>
      <c r="I81" s="10"/>
      <c r="J81" s="5"/>
      <c r="K81" s="10"/>
      <c r="M81" s="82"/>
      <c r="U81" s="88"/>
    </row>
    <row r="82" spans="1:23" s="86" customFormat="1" ht="21.75" customHeight="1" x14ac:dyDescent="0.3">
      <c r="A82" s="10"/>
      <c r="B82" s="82"/>
      <c r="C82" s="22"/>
      <c r="D82" s="22"/>
      <c r="E82" s="10"/>
      <c r="F82" s="10"/>
      <c r="G82" s="10"/>
      <c r="H82" s="10"/>
      <c r="I82" s="10"/>
      <c r="J82" s="5"/>
      <c r="K82" s="10"/>
      <c r="M82" s="82"/>
      <c r="O82" s="22"/>
      <c r="T82" s="82"/>
      <c r="U82" s="22"/>
    </row>
    <row r="83" spans="1:23" s="86" customFormat="1" ht="21.75" customHeight="1" x14ac:dyDescent="0.3">
      <c r="A83" s="22" t="s">
        <v>67</v>
      </c>
      <c r="B83" s="82"/>
      <c r="C83" s="22"/>
      <c r="D83" s="82" t="s">
        <v>68</v>
      </c>
      <c r="E83" s="10"/>
      <c r="F83" s="10"/>
      <c r="G83" s="10"/>
      <c r="H83" s="10"/>
      <c r="I83" s="82" t="s">
        <v>68</v>
      </c>
      <c r="J83" s="10"/>
      <c r="K83" s="10"/>
      <c r="M83" s="82"/>
      <c r="N83" s="11"/>
      <c r="O83" s="82"/>
      <c r="P83" s="11"/>
      <c r="Q83" s="11"/>
      <c r="R83" s="11"/>
      <c r="S83" s="11"/>
      <c r="T83" s="82"/>
      <c r="U83" s="22"/>
      <c r="V83" s="11"/>
      <c r="W83" s="11"/>
    </row>
    <row r="84" spans="1:23" s="11" customFormat="1" x14ac:dyDescent="0.3">
      <c r="A84" s="82" t="s">
        <v>60</v>
      </c>
      <c r="B84" s="10"/>
      <c r="C84" s="10"/>
      <c r="D84" s="82" t="s">
        <v>69</v>
      </c>
      <c r="E84" s="10"/>
      <c r="F84" s="5"/>
      <c r="G84" s="10"/>
      <c r="H84" s="10"/>
      <c r="I84" s="82" t="s">
        <v>56</v>
      </c>
      <c r="J84" s="10"/>
      <c r="K84" s="5"/>
      <c r="N84" s="10"/>
      <c r="O84" s="10"/>
      <c r="P84" s="10"/>
      <c r="T84" s="22"/>
      <c r="U84" s="22"/>
    </row>
    <row r="85" spans="1:23" x14ac:dyDescent="0.3">
      <c r="A85" s="82" t="s">
        <v>63</v>
      </c>
      <c r="B85" s="85"/>
      <c r="C85" s="85"/>
      <c r="D85" s="82" t="s">
        <v>70</v>
      </c>
      <c r="E85" s="10"/>
      <c r="F85" s="5"/>
      <c r="G85" s="10"/>
      <c r="H85" s="82"/>
      <c r="I85" s="82" t="s">
        <v>54</v>
      </c>
      <c r="J85" s="10"/>
      <c r="K85" s="5"/>
      <c r="N85" s="10"/>
      <c r="O85" s="10"/>
      <c r="P85" s="10"/>
      <c r="T85" s="22"/>
      <c r="U85" s="22"/>
    </row>
    <row r="86" spans="1:23" x14ac:dyDescent="0.3">
      <c r="A86" s="85"/>
      <c r="B86" s="85"/>
      <c r="C86" s="85"/>
      <c r="D86" s="85"/>
      <c r="E86" s="85"/>
      <c r="F86" s="85"/>
      <c r="G86" s="85"/>
      <c r="H86" s="82"/>
      <c r="I86" s="85"/>
      <c r="J86" s="85"/>
      <c r="K86" s="85"/>
      <c r="N86" s="10"/>
      <c r="O86" s="10"/>
      <c r="P86" s="10"/>
      <c r="T86" s="22"/>
      <c r="U86" s="22"/>
    </row>
    <row r="87" spans="1:23" x14ac:dyDescent="0.3">
      <c r="A87" s="85"/>
      <c r="B87" s="85"/>
      <c r="C87" s="85"/>
      <c r="D87" s="85"/>
      <c r="E87" s="85"/>
      <c r="F87" s="85"/>
      <c r="G87" s="85"/>
      <c r="H87" s="82"/>
      <c r="I87" s="85"/>
      <c r="J87" s="85"/>
      <c r="K87" s="85"/>
      <c r="N87" s="10"/>
      <c r="O87" s="10"/>
      <c r="P87" s="10"/>
      <c r="T87" s="22"/>
      <c r="U87" s="22"/>
    </row>
    <row r="88" spans="1:23" x14ac:dyDescent="0.3">
      <c r="A88" s="85"/>
      <c r="B88" s="10"/>
      <c r="C88" s="10"/>
      <c r="D88" s="85"/>
      <c r="E88" s="85"/>
      <c r="F88" s="85"/>
      <c r="G88" s="85"/>
      <c r="H88" s="85"/>
      <c r="I88" s="85"/>
      <c r="J88" s="85"/>
      <c r="K88" s="85"/>
      <c r="N88" s="10"/>
      <c r="O88" s="10"/>
      <c r="P88" s="10"/>
      <c r="T88" s="22"/>
      <c r="U88" s="22"/>
    </row>
    <row r="89" spans="1:23" x14ac:dyDescent="0.3">
      <c r="A89" s="22"/>
      <c r="B89" s="10"/>
      <c r="C89" s="10"/>
      <c r="D89" s="82" t="s">
        <v>58</v>
      </c>
      <c r="E89" s="22"/>
      <c r="F89" s="10"/>
      <c r="G89" s="5"/>
      <c r="H89" s="5"/>
      <c r="I89" s="82" t="s">
        <v>59</v>
      </c>
      <c r="J89" s="82"/>
      <c r="K89" s="5"/>
      <c r="N89" s="10"/>
      <c r="O89" s="10"/>
      <c r="P89" s="10"/>
      <c r="T89" s="22"/>
      <c r="U89" s="22"/>
    </row>
    <row r="90" spans="1:23" x14ac:dyDescent="0.3">
      <c r="A90" s="82"/>
      <c r="B90" s="10"/>
      <c r="C90" s="10"/>
      <c r="D90" s="82" t="s">
        <v>61</v>
      </c>
      <c r="E90" s="22"/>
      <c r="F90" s="10"/>
      <c r="G90" s="5"/>
      <c r="H90" s="5"/>
      <c r="I90" s="82" t="s">
        <v>62</v>
      </c>
      <c r="J90" s="22"/>
      <c r="K90" s="5"/>
      <c r="N90" s="10"/>
      <c r="O90" s="10"/>
      <c r="P90" s="10"/>
      <c r="T90" s="22"/>
      <c r="U90" s="22"/>
    </row>
    <row r="91" spans="1:23" x14ac:dyDescent="0.3">
      <c r="A91" s="82"/>
      <c r="B91" s="5"/>
      <c r="C91" s="5"/>
      <c r="D91" s="82" t="s">
        <v>64</v>
      </c>
      <c r="E91" s="22"/>
      <c r="F91" s="10"/>
      <c r="G91" s="5"/>
      <c r="H91" s="5"/>
      <c r="I91" s="22" t="s">
        <v>65</v>
      </c>
      <c r="J91" s="22"/>
      <c r="K91" s="5"/>
      <c r="N91" s="10"/>
      <c r="O91" s="10"/>
      <c r="P91" s="10"/>
    </row>
    <row r="92" spans="1:23" x14ac:dyDescent="0.3">
      <c r="A92" s="5"/>
      <c r="B92" s="86"/>
      <c r="C92" s="86"/>
      <c r="D92" s="5" t="s">
        <v>66</v>
      </c>
      <c r="E92" s="5"/>
      <c r="F92" s="5"/>
      <c r="G92" s="5"/>
      <c r="H92" s="5"/>
      <c r="I92" s="5"/>
      <c r="J92" s="5"/>
      <c r="K92" s="10"/>
      <c r="L92" s="11"/>
      <c r="M92" s="11"/>
      <c r="N92" s="10"/>
      <c r="O92" s="10"/>
      <c r="P92" s="10"/>
      <c r="Q92" s="11"/>
      <c r="R92" s="11"/>
      <c r="S92" s="11"/>
    </row>
    <row r="93" spans="1:23" x14ac:dyDescent="0.3">
      <c r="A93" s="86"/>
      <c r="D93" s="86"/>
      <c r="E93" s="86"/>
      <c r="F93" s="86"/>
      <c r="G93" s="86"/>
      <c r="H93" s="86"/>
      <c r="I93" s="86"/>
      <c r="J93" s="86"/>
      <c r="K93" s="86"/>
      <c r="N93" s="10"/>
      <c r="O93" s="10"/>
      <c r="P93" s="10"/>
      <c r="Q93" s="10"/>
      <c r="R93" s="10"/>
      <c r="S93" s="10"/>
    </row>
    <row r="94" spans="1:23" x14ac:dyDescent="0.3">
      <c r="A94" s="5"/>
      <c r="B94" s="22"/>
      <c r="N94" s="10"/>
      <c r="O94" s="10"/>
      <c r="P94" s="10"/>
      <c r="Q94" s="10"/>
      <c r="R94" s="10"/>
      <c r="S94" s="10"/>
    </row>
    <row r="95" spans="1:23" x14ac:dyDescent="0.3">
      <c r="A95" s="22"/>
      <c r="B95" s="22"/>
      <c r="C95" s="10"/>
      <c r="N95" s="10"/>
      <c r="O95" s="10"/>
      <c r="P95" s="10"/>
      <c r="Q95" s="10"/>
      <c r="R95" s="10"/>
      <c r="S95" s="10"/>
    </row>
    <row r="96" spans="1:23" ht="24" thickBot="1" x14ac:dyDescent="0.35">
      <c r="A96" s="82"/>
      <c r="B96" s="89"/>
      <c r="C96" s="89"/>
      <c r="D96" s="10"/>
      <c r="E96" s="10"/>
      <c r="F96" s="85"/>
      <c r="G96" s="85"/>
      <c r="H96" s="85"/>
      <c r="I96" s="85"/>
      <c r="J96" s="85"/>
      <c r="N96" s="10"/>
      <c r="O96" s="10"/>
      <c r="P96" s="10"/>
      <c r="Q96" s="10"/>
      <c r="R96" s="10"/>
      <c r="S96" s="10"/>
    </row>
    <row r="97" spans="1:14" ht="24.95" customHeight="1" thickTop="1" thickBot="1" x14ac:dyDescent="0.35">
      <c r="A97" s="89" t="s">
        <v>71</v>
      </c>
      <c r="B97" s="4"/>
      <c r="D97" s="89"/>
      <c r="E97" s="89"/>
      <c r="F97" s="89"/>
      <c r="G97" s="89"/>
      <c r="H97" s="89"/>
      <c r="I97" s="89"/>
      <c r="J97" s="89"/>
      <c r="K97" s="89"/>
    </row>
    <row r="98" spans="1:14" ht="24.95" customHeight="1" thickTop="1" x14ac:dyDescent="0.3">
      <c r="A98" s="3"/>
      <c r="B98" s="8" t="s">
        <v>72</v>
      </c>
      <c r="C98" s="9"/>
      <c r="D98" s="5"/>
      <c r="E98" s="5"/>
      <c r="F98" s="5"/>
      <c r="G98" s="5"/>
      <c r="H98" s="5"/>
      <c r="I98" s="5"/>
      <c r="J98" s="6" t="s">
        <v>73</v>
      </c>
      <c r="K98" s="6"/>
    </row>
    <row r="99" spans="1:14" ht="24.95" customHeight="1" x14ac:dyDescent="0.3">
      <c r="A99" s="7" t="s">
        <v>3</v>
      </c>
      <c r="B99" s="90" t="str">
        <f>B4</f>
        <v xml:space="preserve">ก่อสร้างรางระบายน้ำพร้อมฝาปิด คสล. ขนาดกว้าง 0.40 เมตร ลึกเฉลี่ย 0.40 เมตร ยาว 198.00 เมตร </v>
      </c>
      <c r="C99" s="90"/>
      <c r="D99" s="10"/>
      <c r="E99" s="10"/>
      <c r="F99" s="10"/>
      <c r="G99" s="10"/>
      <c r="H99" s="10"/>
      <c r="I99" s="10"/>
      <c r="J99" s="10"/>
      <c r="K99" s="11"/>
    </row>
    <row r="100" spans="1:14" ht="24.95" customHeight="1" x14ac:dyDescent="0.3">
      <c r="A100" s="12" t="s">
        <v>5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N100" s="22"/>
    </row>
    <row r="101" spans="1:14" ht="24.95" customHeight="1" x14ac:dyDescent="0.3">
      <c r="A101" s="12"/>
      <c r="B101" s="8" t="s">
        <v>8</v>
      </c>
      <c r="C101" s="11"/>
      <c r="D101" s="90"/>
      <c r="E101" s="90"/>
      <c r="F101" s="90"/>
      <c r="G101" s="90"/>
      <c r="H101" s="90"/>
      <c r="I101" s="90"/>
      <c r="J101" s="90"/>
      <c r="K101" s="90"/>
      <c r="N101" s="22"/>
    </row>
    <row r="102" spans="1:14" ht="24.95" customHeight="1" x14ac:dyDescent="0.3">
      <c r="A102" s="14" t="s">
        <v>7</v>
      </c>
      <c r="B102" s="16" t="s">
        <v>74</v>
      </c>
      <c r="C102" s="17"/>
      <c r="D102" s="10"/>
      <c r="E102" s="10"/>
      <c r="F102" s="10"/>
      <c r="G102" s="10"/>
      <c r="H102" s="10"/>
      <c r="I102" s="11"/>
      <c r="J102" s="11"/>
      <c r="K102" s="11"/>
      <c r="N102" s="22"/>
    </row>
    <row r="103" spans="1:14" ht="24.95" customHeight="1" x14ac:dyDescent="0.3">
      <c r="A103" s="15" t="s">
        <v>9</v>
      </c>
      <c r="B103" s="18" t="s">
        <v>75</v>
      </c>
      <c r="C103" s="16"/>
      <c r="D103" s="18"/>
      <c r="E103" s="19"/>
      <c r="F103" s="18"/>
      <c r="G103" s="15"/>
      <c r="H103" s="18"/>
      <c r="I103" s="20"/>
      <c r="J103" s="20"/>
      <c r="K103" s="20"/>
    </row>
    <row r="104" spans="1:14" ht="24.95" customHeight="1" thickBot="1" x14ac:dyDescent="0.35">
      <c r="A104" s="91" t="s">
        <v>76</v>
      </c>
      <c r="B104" s="5"/>
      <c r="C104" s="5"/>
      <c r="D104" s="18"/>
      <c r="E104" s="18"/>
      <c r="F104" s="22"/>
      <c r="G104" s="25"/>
      <c r="H104" s="22"/>
      <c r="I104" s="20"/>
      <c r="J104" s="26"/>
      <c r="K104" s="27"/>
    </row>
    <row r="105" spans="1:14" ht="24.95" customHeight="1" thickBot="1" x14ac:dyDescent="0.35">
      <c r="A105" s="5"/>
      <c r="B105" s="92" t="s">
        <v>20</v>
      </c>
      <c r="C105" s="92"/>
      <c r="D105" s="5"/>
      <c r="E105" s="5"/>
      <c r="F105" s="5"/>
      <c r="G105" s="5"/>
      <c r="H105" s="5"/>
      <c r="I105" s="5"/>
      <c r="J105" s="5"/>
    </row>
    <row r="106" spans="1:14" ht="24.95" customHeight="1" thickBot="1" x14ac:dyDescent="0.4">
      <c r="A106" s="93" t="s">
        <v>19</v>
      </c>
      <c r="B106" s="37" t="s">
        <v>77</v>
      </c>
      <c r="C106" s="38"/>
      <c r="D106" s="92"/>
      <c r="E106" s="92" t="s">
        <v>21</v>
      </c>
      <c r="F106" s="92" t="s">
        <v>22</v>
      </c>
      <c r="G106" s="94" t="s">
        <v>23</v>
      </c>
      <c r="H106" s="92" t="s">
        <v>24</v>
      </c>
      <c r="I106" s="92" t="s">
        <v>25</v>
      </c>
      <c r="J106" s="92" t="s">
        <v>26</v>
      </c>
      <c r="K106" s="95" t="s">
        <v>78</v>
      </c>
    </row>
    <row r="107" spans="1:14" ht="24.95" customHeight="1" x14ac:dyDescent="0.35">
      <c r="A107" s="96">
        <v>1</v>
      </c>
      <c r="B107" s="97" t="s">
        <v>79</v>
      </c>
      <c r="C107" s="98"/>
      <c r="D107" s="39"/>
      <c r="E107" s="99" t="s">
        <v>30</v>
      </c>
      <c r="F107" s="100">
        <v>84</v>
      </c>
      <c r="G107" s="101"/>
      <c r="H107" s="101"/>
      <c r="I107" s="102"/>
      <c r="J107" s="101"/>
      <c r="K107" s="103"/>
    </row>
    <row r="108" spans="1:14" ht="24.95" customHeight="1" x14ac:dyDescent="0.35">
      <c r="A108" s="96">
        <v>2</v>
      </c>
      <c r="B108" s="97" t="s">
        <v>80</v>
      </c>
      <c r="C108" s="98"/>
      <c r="D108" s="104"/>
      <c r="E108" s="105" t="s">
        <v>81</v>
      </c>
      <c r="F108" s="106">
        <v>8</v>
      </c>
      <c r="G108" s="107"/>
      <c r="H108" s="107"/>
      <c r="I108" s="108"/>
      <c r="J108" s="107"/>
      <c r="K108" s="103"/>
    </row>
    <row r="109" spans="1:14" ht="24.95" customHeight="1" x14ac:dyDescent="0.35">
      <c r="A109" s="96">
        <v>3</v>
      </c>
      <c r="B109" s="109" t="s">
        <v>82</v>
      </c>
      <c r="C109" s="98"/>
      <c r="D109" s="104"/>
      <c r="E109" s="105" t="s">
        <v>83</v>
      </c>
      <c r="F109" s="106">
        <v>108</v>
      </c>
      <c r="G109" s="107"/>
      <c r="H109" s="107"/>
      <c r="I109" s="108"/>
      <c r="J109" s="107"/>
      <c r="K109" s="103"/>
    </row>
    <row r="110" spans="1:14" ht="24.95" customHeight="1" x14ac:dyDescent="0.35">
      <c r="A110" s="96">
        <v>3</v>
      </c>
      <c r="B110" s="110" t="s">
        <v>84</v>
      </c>
      <c r="C110" s="98"/>
      <c r="D110" s="104"/>
      <c r="E110" s="111" t="s">
        <v>85</v>
      </c>
      <c r="F110" s="112">
        <v>1</v>
      </c>
      <c r="G110" s="107"/>
      <c r="H110" s="107"/>
      <c r="I110" s="108"/>
      <c r="J110" s="107"/>
      <c r="K110" s="103"/>
    </row>
    <row r="111" spans="1:14" ht="24.95" customHeight="1" x14ac:dyDescent="0.35">
      <c r="A111" s="96">
        <v>5</v>
      </c>
      <c r="B111" s="109" t="s">
        <v>86</v>
      </c>
      <c r="C111" s="98"/>
      <c r="D111" s="104"/>
      <c r="E111" s="111" t="s">
        <v>30</v>
      </c>
      <c r="F111" s="113">
        <v>8</v>
      </c>
      <c r="G111" s="114"/>
      <c r="H111" s="107"/>
      <c r="I111" s="108"/>
      <c r="J111" s="107"/>
      <c r="K111" s="103"/>
    </row>
    <row r="112" spans="1:14" ht="24.95" customHeight="1" x14ac:dyDescent="0.35">
      <c r="A112" s="96">
        <v>6</v>
      </c>
      <c r="B112" s="115" t="s">
        <v>87</v>
      </c>
      <c r="C112" s="116"/>
      <c r="D112" s="104"/>
      <c r="E112" s="111" t="s">
        <v>88</v>
      </c>
      <c r="F112" s="113">
        <f>4+25</f>
        <v>29</v>
      </c>
      <c r="G112" s="112"/>
      <c r="H112" s="107"/>
      <c r="I112" s="108"/>
      <c r="J112" s="107"/>
      <c r="K112" s="103"/>
    </row>
    <row r="113" spans="1:11" ht="24.95" customHeight="1" x14ac:dyDescent="0.35">
      <c r="A113" s="96">
        <v>7</v>
      </c>
      <c r="B113" s="48" t="s">
        <v>89</v>
      </c>
      <c r="C113" s="49"/>
      <c r="D113" s="117"/>
      <c r="E113" s="111" t="s">
        <v>30</v>
      </c>
      <c r="F113" s="113">
        <f>198-4</f>
        <v>194</v>
      </c>
      <c r="G113" s="112"/>
      <c r="H113" s="107"/>
      <c r="I113" s="108"/>
      <c r="J113" s="107"/>
      <c r="K113" s="103"/>
    </row>
    <row r="114" spans="1:11" ht="24.95" customHeight="1" x14ac:dyDescent="0.35">
      <c r="A114" s="47">
        <v>8</v>
      </c>
      <c r="B114" s="57"/>
      <c r="C114" s="58"/>
      <c r="D114" s="50"/>
      <c r="E114" s="51" t="s">
        <v>85</v>
      </c>
      <c r="F114" s="52">
        <v>1</v>
      </c>
      <c r="G114" s="53"/>
      <c r="H114" s="53"/>
      <c r="I114" s="54"/>
      <c r="J114" s="53"/>
      <c r="K114" s="55"/>
    </row>
    <row r="115" spans="1:11" ht="24.95" customHeight="1" thickBot="1" x14ac:dyDescent="0.35">
      <c r="A115" s="56"/>
      <c r="B115" s="5"/>
      <c r="C115" s="5"/>
      <c r="D115" s="58"/>
      <c r="E115" s="5"/>
      <c r="F115" s="5"/>
      <c r="G115" s="5"/>
      <c r="H115" s="59"/>
      <c r="I115" s="5"/>
      <c r="J115" s="60" t="s">
        <v>31</v>
      </c>
      <c r="K115" s="61"/>
    </row>
    <row r="116" spans="1:11" ht="24.95" customHeight="1" thickTop="1" thickBot="1" x14ac:dyDescent="0.35">
      <c r="A116" s="56"/>
      <c r="B116" s="5"/>
      <c r="C116" s="5"/>
      <c r="D116" s="5"/>
      <c r="E116" s="63"/>
      <c r="F116" s="5"/>
      <c r="J116" s="60" t="s">
        <v>32</v>
      </c>
      <c r="K116" s="64"/>
    </row>
    <row r="117" spans="1:11" ht="24.95" customHeight="1" thickTop="1" x14ac:dyDescent="0.3">
      <c r="A117" s="65"/>
      <c r="B117" s="73"/>
      <c r="C117" s="74"/>
      <c r="D117" s="66"/>
      <c r="E117" s="118"/>
      <c r="F117" s="5"/>
      <c r="G117" s="68" t="s">
        <v>35</v>
      </c>
      <c r="H117" s="69" t="s">
        <v>90</v>
      </c>
      <c r="I117" s="69"/>
      <c r="J117" s="69"/>
      <c r="K117" s="69"/>
    </row>
    <row r="118" spans="1:11" ht="24.95" customHeight="1" x14ac:dyDescent="0.3">
      <c r="A118" s="72"/>
      <c r="B118" s="73"/>
      <c r="C118" s="73"/>
      <c r="D118" s="75"/>
      <c r="E118" s="118"/>
      <c r="F118" s="5"/>
      <c r="G118" s="77"/>
      <c r="H118" s="119"/>
      <c r="I118" s="79"/>
      <c r="J118" s="79"/>
      <c r="K118" s="70"/>
    </row>
    <row r="119" spans="1:11" ht="24.95" customHeight="1" x14ac:dyDescent="0.3">
      <c r="A119" s="81"/>
      <c r="B119" s="11"/>
      <c r="C119" s="10"/>
      <c r="D119" s="73"/>
      <c r="E119" s="73"/>
      <c r="F119" s="73"/>
      <c r="G119" s="77"/>
      <c r="H119" s="120"/>
      <c r="I119" s="79"/>
      <c r="J119" s="79"/>
      <c r="K119" s="70"/>
    </row>
    <row r="120" spans="1:11" ht="24.95" customHeight="1" x14ac:dyDescent="0.3">
      <c r="A120" s="82"/>
      <c r="B120" s="11"/>
      <c r="C120" s="10"/>
      <c r="D120" s="10"/>
      <c r="E120" s="10"/>
      <c r="F120" s="10"/>
      <c r="G120" s="10"/>
      <c r="H120" s="22" t="s">
        <v>91</v>
      </c>
      <c r="J120" s="10"/>
      <c r="K120" s="11"/>
    </row>
    <row r="121" spans="1:11" ht="24.95" customHeight="1" x14ac:dyDescent="0.3">
      <c r="A121" s="82"/>
      <c r="B121" s="11"/>
      <c r="C121" s="22"/>
      <c r="D121" s="10"/>
      <c r="E121" s="10"/>
      <c r="F121" s="10"/>
      <c r="G121" s="10"/>
      <c r="H121" s="22" t="s">
        <v>92</v>
      </c>
      <c r="J121" s="10"/>
      <c r="K121" s="10"/>
    </row>
    <row r="122" spans="1:11" ht="24.95" customHeight="1" x14ac:dyDescent="0.3">
      <c r="A122" s="82"/>
      <c r="B122" s="10"/>
      <c r="C122" s="22"/>
      <c r="D122" s="22"/>
      <c r="E122" s="11"/>
      <c r="F122" s="11"/>
      <c r="G122" s="10"/>
      <c r="H122" s="22" t="s">
        <v>93</v>
      </c>
      <c r="J122" s="10"/>
      <c r="K122" s="5"/>
    </row>
    <row r="123" spans="1:11" ht="24.95" customHeight="1" x14ac:dyDescent="0.3">
      <c r="A123" s="82"/>
      <c r="B123" s="87"/>
      <c r="C123" s="87"/>
      <c r="D123" s="22"/>
      <c r="E123" s="10"/>
      <c r="F123" s="10"/>
      <c r="G123" s="10"/>
      <c r="H123" s="82"/>
      <c r="I123" s="82"/>
      <c r="J123" s="10"/>
      <c r="K123" s="5"/>
    </row>
    <row r="124" spans="1:11" ht="24.95" customHeight="1" x14ac:dyDescent="0.3">
      <c r="A124" s="87"/>
      <c r="B124" s="82"/>
      <c r="C124" s="22"/>
      <c r="D124" s="87"/>
      <c r="E124" s="87"/>
      <c r="F124" s="87"/>
      <c r="G124" s="87"/>
      <c r="H124" s="87"/>
      <c r="I124" s="87"/>
      <c r="J124" s="87"/>
      <c r="K124" s="87"/>
    </row>
    <row r="125" spans="1:11" ht="24.95" customHeight="1" x14ac:dyDescent="0.3">
      <c r="A125" s="10"/>
      <c r="B125" s="82"/>
      <c r="C125" s="22"/>
      <c r="D125" s="22"/>
      <c r="E125" s="10"/>
      <c r="F125" s="10"/>
      <c r="G125" s="10"/>
      <c r="H125" s="10"/>
      <c r="I125" s="10"/>
      <c r="J125" s="5"/>
      <c r="K125" s="10"/>
    </row>
    <row r="126" spans="1:11" ht="24.95" customHeight="1" x14ac:dyDescent="0.3">
      <c r="A126" s="10"/>
      <c r="B126" s="82"/>
      <c r="C126" s="22"/>
      <c r="D126" s="22"/>
      <c r="E126" s="10"/>
      <c r="F126" s="10"/>
      <c r="G126" s="10"/>
      <c r="H126" s="10"/>
      <c r="I126" s="10"/>
      <c r="J126" s="5"/>
      <c r="K126" s="10"/>
    </row>
    <row r="127" spans="1:11" ht="24.95" customHeight="1" x14ac:dyDescent="0.3">
      <c r="A127" s="22"/>
      <c r="B127" s="82"/>
      <c r="C127" s="22"/>
      <c r="D127" s="82"/>
      <c r="E127" s="10"/>
      <c r="F127" s="10"/>
      <c r="G127" s="10"/>
      <c r="H127" s="10"/>
      <c r="I127" s="82"/>
      <c r="J127" s="10"/>
      <c r="K127" s="10"/>
    </row>
    <row r="128" spans="1:11" ht="24.95" customHeight="1" x14ac:dyDescent="0.3">
      <c r="A128" s="82"/>
      <c r="B128" s="10"/>
      <c r="C128" s="10"/>
      <c r="D128" s="82"/>
      <c r="E128" s="10"/>
      <c r="F128" s="5"/>
      <c r="G128" s="10"/>
      <c r="H128" s="10"/>
      <c r="I128" s="82"/>
      <c r="J128" s="10"/>
      <c r="K128" s="5"/>
    </row>
    <row r="129" spans="1:11" ht="24.95" customHeight="1" x14ac:dyDescent="0.3">
      <c r="A129" s="82"/>
      <c r="B129" s="85"/>
      <c r="C129" s="85"/>
      <c r="D129" s="82"/>
      <c r="E129" s="10"/>
      <c r="F129" s="5"/>
      <c r="G129" s="10"/>
      <c r="H129" s="82"/>
      <c r="I129" s="82"/>
      <c r="J129" s="10"/>
      <c r="K129" s="5"/>
    </row>
    <row r="130" spans="1:11" ht="24.95" customHeight="1" x14ac:dyDescent="0.3">
      <c r="A130" s="85"/>
      <c r="B130" s="85"/>
      <c r="C130" s="85"/>
      <c r="D130" s="85"/>
      <c r="E130" s="85"/>
      <c r="F130" s="85"/>
      <c r="G130" s="85"/>
      <c r="H130" s="82"/>
      <c r="I130" s="85"/>
      <c r="J130" s="85"/>
      <c r="K130" s="85"/>
    </row>
    <row r="131" spans="1:11" ht="24.95" customHeight="1" x14ac:dyDescent="0.3">
      <c r="A131" s="85"/>
      <c r="B131" s="85"/>
      <c r="C131" s="85"/>
      <c r="D131" s="85"/>
      <c r="E131" s="85"/>
      <c r="F131" s="85"/>
      <c r="G131" s="85"/>
      <c r="H131" s="82"/>
      <c r="I131" s="85"/>
      <c r="J131" s="85"/>
      <c r="K131" s="85"/>
    </row>
    <row r="132" spans="1:11" ht="24.95" customHeight="1" x14ac:dyDescent="0.3">
      <c r="A132" s="85"/>
      <c r="B132" s="10"/>
      <c r="C132" s="10"/>
      <c r="D132" s="85"/>
      <c r="E132" s="85"/>
      <c r="F132" s="85"/>
      <c r="G132" s="85"/>
      <c r="H132" s="85"/>
      <c r="I132" s="85"/>
      <c r="J132" s="85"/>
      <c r="K132" s="85"/>
    </row>
    <row r="133" spans="1:11" ht="24.95" customHeight="1" x14ac:dyDescent="0.3">
      <c r="A133" s="22"/>
      <c r="B133" s="10"/>
      <c r="C133" s="10"/>
      <c r="D133" s="82"/>
      <c r="E133" s="22"/>
      <c r="F133" s="10"/>
      <c r="G133" s="5"/>
      <c r="H133" s="5"/>
      <c r="I133" s="82"/>
      <c r="J133" s="82"/>
      <c r="K133" s="5"/>
    </row>
    <row r="134" spans="1:11" ht="24.95" customHeight="1" x14ac:dyDescent="0.3">
      <c r="A134" s="82"/>
      <c r="B134" s="10"/>
      <c r="C134" s="10"/>
      <c r="D134" s="82"/>
      <c r="E134" s="22"/>
      <c r="F134" s="10"/>
      <c r="G134" s="5"/>
      <c r="H134" s="5"/>
      <c r="I134" s="82"/>
      <c r="J134" s="22"/>
      <c r="K134" s="5"/>
    </row>
    <row r="135" spans="1:11" ht="24.95" customHeight="1" x14ac:dyDescent="0.3">
      <c r="A135" s="82"/>
      <c r="B135" s="5"/>
      <c r="C135" s="5"/>
      <c r="D135" s="82"/>
      <c r="E135" s="22"/>
      <c r="F135" s="10"/>
      <c r="G135" s="5"/>
      <c r="H135" s="5"/>
      <c r="I135" s="22"/>
      <c r="J135" s="22"/>
      <c r="K135" s="5"/>
    </row>
    <row r="136" spans="1:11" ht="24.95" customHeight="1" x14ac:dyDescent="0.3">
      <c r="A136" s="5"/>
      <c r="B136" s="86"/>
      <c r="C136" s="86"/>
      <c r="D136" s="5"/>
      <c r="E136" s="5"/>
      <c r="F136" s="5"/>
      <c r="G136" s="5"/>
      <c r="H136" s="5"/>
      <c r="I136" s="5"/>
      <c r="J136" s="5"/>
      <c r="K136" s="10"/>
    </row>
    <row r="137" spans="1:11" ht="24.95" customHeight="1" x14ac:dyDescent="0.3">
      <c r="A137" s="86"/>
      <c r="D137" s="86"/>
      <c r="E137" s="86"/>
      <c r="F137" s="86"/>
      <c r="G137" s="86"/>
      <c r="H137" s="86"/>
      <c r="I137" s="86"/>
      <c r="J137" s="86"/>
      <c r="K137" s="86"/>
    </row>
    <row r="138" spans="1:11" ht="24.95" customHeight="1" x14ac:dyDescent="0.3">
      <c r="A138" s="5"/>
      <c r="B138" s="22"/>
    </row>
    <row r="139" spans="1:11" ht="24.95" customHeight="1" x14ac:dyDescent="0.3">
      <c r="A139" s="22"/>
      <c r="B139" s="22"/>
      <c r="C139" s="10"/>
    </row>
    <row r="140" spans="1:11" x14ac:dyDescent="0.3">
      <c r="A140" s="82"/>
      <c r="B140" s="5"/>
      <c r="C140" s="5"/>
      <c r="D140" s="10"/>
      <c r="E140" s="10"/>
      <c r="F140" s="85"/>
      <c r="G140" s="85"/>
      <c r="H140" s="85"/>
      <c r="I140" s="85"/>
      <c r="J140" s="85"/>
    </row>
    <row r="141" spans="1:11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1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1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1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 x14ac:dyDescent="0.3">
      <c r="A187" s="5"/>
      <c r="D187" s="5"/>
      <c r="E187" s="5"/>
      <c r="F187" s="5"/>
      <c r="G187" s="5"/>
      <c r="H187" s="5"/>
      <c r="I187" s="5"/>
      <c r="J187" s="5"/>
    </row>
  </sheetData>
  <mergeCells count="11">
    <mergeCell ref="H17:K17"/>
    <mergeCell ref="A25:K25"/>
    <mergeCell ref="J98:K98"/>
    <mergeCell ref="A100:A101"/>
    <mergeCell ref="H117:K117"/>
    <mergeCell ref="A1:K1"/>
    <mergeCell ref="J2:K2"/>
    <mergeCell ref="A4:A5"/>
    <mergeCell ref="B4:K5"/>
    <mergeCell ref="J10:K10"/>
    <mergeCell ref="B12:D1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ChokDee_Service</dc:creator>
  <cp:lastModifiedBy>ChokDee_Service</cp:lastModifiedBy>
  <dcterms:created xsi:type="dcterms:W3CDTF">2025-09-03T09:38:37Z</dcterms:created>
  <dcterms:modified xsi:type="dcterms:W3CDTF">2025-09-03T09:38:57Z</dcterms:modified>
</cp:coreProperties>
</file>