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1 PR\PR2569\กบ\สย\PP68110040 จ้างซ่อมแซมทางเท้า สทน.องครักษ์ จำนวน 1 โครงการ\"/>
    </mc:Choice>
  </mc:AlternateContent>
  <xr:revisionPtr revIDLastSave="0" documentId="8_{B36A9AC1-1167-4FCE-A614-A328EE134972}" xr6:coauthVersionLast="47" xr6:coauthVersionMax="47" xr10:uidLastSave="{00000000-0000-0000-0000-000000000000}"/>
  <bookViews>
    <workbookView xWindow="-108" yWindow="-108" windowWidth="23256" windowHeight="13896" tabRatio="666" xr2:uid="{00000000-000D-0000-FFFF-FFFF00000000}"/>
  </bookViews>
  <sheets>
    <sheet name="ปร.6" sheetId="27" r:id="rId1"/>
    <sheet name="ปร.5(ก)" sheetId="3" r:id="rId2"/>
    <sheet name="ปร.4(ก)" sheetId="24" r:id="rId3"/>
    <sheet name="FACTOR F" sheetId="7" r:id="rId4"/>
  </sheets>
  <definedNames>
    <definedName name="_xlnm.Print_Area" localSheetId="3">'FACTOR F'!$A$1:$W$38</definedName>
    <definedName name="_xlnm.Print_Area" localSheetId="2">'ปร.4(ก)'!$A$1:$J$44</definedName>
    <definedName name="_xlnm.Print_Area" localSheetId="1">'ปร.5(ก)'!$A$1:$AI$23</definedName>
    <definedName name="_xlnm.Print_Area" localSheetId="0">ปร.6!$A$1:$W$20</definedName>
    <definedName name="_xlnm.Print_Titles" localSheetId="2">'ปร.4(ก)'!$1:$10</definedName>
  </definedNames>
  <calcPr calcId="191029"/>
</workbook>
</file>

<file path=xl/calcChain.xml><?xml version="1.0" encoding="utf-8"?>
<calcChain xmlns="http://schemas.openxmlformats.org/spreadsheetml/2006/main">
  <c r="R16" i="27" l="1"/>
  <c r="F16" i="27"/>
  <c r="C30" i="24"/>
  <c r="C29" i="24"/>
  <c r="C27" i="24"/>
  <c r="C23" i="24"/>
  <c r="I44" i="24" l="1"/>
  <c r="B11" i="27"/>
  <c r="A4" i="27" l="1"/>
  <c r="A3" i="27" l="1"/>
  <c r="A8" i="3"/>
  <c r="A4" i="3"/>
  <c r="A2" i="3"/>
  <c r="R19" i="3" l="1"/>
</calcChain>
</file>

<file path=xl/sharedStrings.xml><?xml version="1.0" encoding="utf-8"?>
<sst xmlns="http://schemas.openxmlformats.org/spreadsheetml/2006/main" count="142" uniqueCount="103">
  <si>
    <t>ชุด</t>
  </si>
  <si>
    <t>ลำดับที่</t>
  </si>
  <si>
    <t>รายการ</t>
  </si>
  <si>
    <t>จำนวน</t>
  </si>
  <si>
    <t>หน่วย</t>
  </si>
  <si>
    <t>ราคาหน่วยละ</t>
  </si>
  <si>
    <t>จำนวนเงิน</t>
  </si>
  <si>
    <t>หมายเหตุ</t>
  </si>
  <si>
    <t>ราคาวัสดุ</t>
  </si>
  <si>
    <t>ค่าแรงงาน</t>
  </si>
  <si>
    <t>รวมค่าวัสดุ
และค่าแรงงาน</t>
  </si>
  <si>
    <t>ค่าวัสดุและค่าแรงงาน
จำนวนเงิน / บาท</t>
  </si>
  <si>
    <t>FACTOR  F</t>
  </si>
  <si>
    <t>รวมค่าก่อสร้าง
เป็นเงิน/บาท</t>
  </si>
  <si>
    <t>เงื่อนไข</t>
  </si>
  <si>
    <t>เงินล่วงหน้าจ่าย….……</t>
  </si>
  <si>
    <t>เงินประกันผลงานหัก..…</t>
  </si>
  <si>
    <t>ดอกเบี้ยเงินกู้……….…..</t>
  </si>
  <si>
    <t>ค่าภาษีมูลค่าเพิ่ม………</t>
  </si>
  <si>
    <t>สรุป</t>
  </si>
  <si>
    <t>รวมค่าก่อสร้างเป็นเงินทั้งสิ้น</t>
  </si>
  <si>
    <t>เฉลี่ยราคาประมาณ</t>
  </si>
  <si>
    <t>ขนาดหรือเนื้อที่อาคาร</t>
  </si>
  <si>
    <t>ตารางเมตร</t>
  </si>
  <si>
    <t>บาท / ตารางเมตร</t>
  </si>
  <si>
    <t>เป็นเงินประมาณ</t>
  </si>
  <si>
    <t xml:space="preserve">□ </t>
  </si>
  <si>
    <r>
      <t>คิดเป็นเงินประมาณ</t>
    </r>
    <r>
      <rPr>
        <sz val="14"/>
        <rFont val="Cordia New"/>
        <family val="2"/>
      </rPr>
      <t/>
    </r>
  </si>
  <si>
    <t xml:space="preserve">หน่วยงานเจ้าของโครงการ/งานก่อสร้าง : สถาบันเทคโนโลยีนิวเคลียร์แห่งชาติ (องค์การมหาชน) </t>
  </si>
  <si>
    <t>หน่วย : บาท</t>
  </si>
  <si>
    <t>แบบแสดงรายการ ปริมาณงาน และราคา</t>
  </si>
  <si>
    <t>หน้า</t>
  </si>
  <si>
    <t>แบบสรุปค่าก่อสร้าง</t>
  </si>
  <si>
    <t xml:space="preserve">แบบ ปร.4 ก  ที่แนบ       มีจำนวน                        </t>
  </si>
  <si>
    <t xml:space="preserve">กลุ่มงาน/งาน : ฝ่ายอาคารสถานที่และยานพาหนะ กลุ่มบริหารจัดการ </t>
  </si>
  <si>
    <t xml:space="preserve">คำนวณราคากลาง เมื่อ                </t>
  </si>
  <si>
    <t xml:space="preserve">แบบเลขที่ </t>
  </si>
  <si>
    <t xml:space="preserve">รวมราคา </t>
  </si>
  <si>
    <t xml:space="preserve">แบบ ปร.4 ที่แนบ       มีจำนวน                        </t>
  </si>
  <si>
    <t xml:space="preserve">เหมา </t>
  </si>
  <si>
    <t>เส้น</t>
  </si>
  <si>
    <t>ลบ.ม</t>
  </si>
  <si>
    <t>ตร.ม.</t>
  </si>
  <si>
    <t>สถานที่ก่อสร้าง : สทน. องครักษ์ ตำบลทรายมูล อำเภอองครักษ์ จังหวัดนครนายก</t>
  </si>
  <si>
    <t xml:space="preserve">ปูตัวหนอนคอนกรีตบล็อก หนา 0.06 ม. (ใช้ของเดิม) </t>
  </si>
  <si>
    <t>วันที่</t>
  </si>
  <si>
    <t>ปรับปรุงทางเท้า</t>
  </si>
  <si>
    <t>ลวดผูกเหล็ก</t>
  </si>
  <si>
    <t>กก.</t>
  </si>
  <si>
    <t>ลบ.ม.</t>
  </si>
  <si>
    <t>ม.</t>
  </si>
  <si>
    <t>งานปรับแก้ไขฐานเสาไฟ และเสาไฟส่งถนนที่เอียงล้ม ให้กลับคืนสภาพเดิม</t>
  </si>
  <si>
    <t>งานเชื่อมต่อระบบไฟฟ้า ของไฟฟ้าแสงสว่างเข้าระบบไฟฟ้าเดิมของสถาบัน</t>
  </si>
  <si>
    <t>อุปกรณ์สิ้นเปลืองอื่นๆ รวมทั้งอุปกรณ์ของระบบไฟฟ้าเดิมของสถาบันที่ต้องเชื่อมต่อใหม่</t>
  </si>
  <si>
    <t>ทางเท้าปูบล็อก หนา 6 ซม. สีต่างๆ (รวมปรับทราย)</t>
  </si>
  <si>
    <t>ต้น</t>
  </si>
  <si>
    <t>งานติดตั้งท่อ HDPE ที่ใช้สำหรับร้อยสายไฟส่งสว่างถนน (ท่อขนาดเส้นผ่าศูนย์กลาง 1 นิ้ว)</t>
  </si>
  <si>
    <t>งานทำความสะอาดพื้นที่ ทั้งโครงการ</t>
  </si>
  <si>
    <t>เหล็ก RB 9 มม. (ใช้เหล็กเมนและ Dowel)</t>
  </si>
  <si>
    <t>เหล็ก RB 6 มม.</t>
  </si>
  <si>
    <t>งานรื้อถอน</t>
  </si>
  <si>
    <t>งานรื้อถอนฟุตบาทเดิม และพื้น คสล. เดิมออกพร้อมขนทิ้ง</t>
  </si>
  <si>
    <t>งานรื้อถอนท่อ PE เดิที่ไม่ได้ใช้งานออก</t>
  </si>
  <si>
    <t>งานก่อสร้างทางเท้า</t>
  </si>
  <si>
    <t>งานขัดล้างแผ่นทางเท้าเดิมที่รื้อออก</t>
  </si>
  <si>
    <t>งานทรายถมสำหรับรองพื้นใต้ลีนหนาประมาณ 0.10 - 0.12 ม.</t>
  </si>
  <si>
    <t>2.4.1</t>
  </si>
  <si>
    <t>2.4.2</t>
  </si>
  <si>
    <t>2.4.3</t>
  </si>
  <si>
    <t>2.4.4</t>
  </si>
  <si>
    <t>2.4.5</t>
  </si>
  <si>
    <t>2.3.1</t>
  </si>
  <si>
    <t>2.3.2</t>
  </si>
  <si>
    <t>2.3.3</t>
  </si>
  <si>
    <t>2.3.4</t>
  </si>
  <si>
    <t>2.3.5</t>
  </si>
  <si>
    <t>2.3.6</t>
  </si>
  <si>
    <t>2.3.7</t>
  </si>
  <si>
    <t>งานโครงสร้างส่วนทางเท้า</t>
  </si>
  <si>
    <t>งานภูมิสถาปัตยกรรม</t>
  </si>
  <si>
    <t>ดินปลูก</t>
  </si>
  <si>
    <t>งานไฟฟ้าสงสว่าง</t>
  </si>
  <si>
    <t>อื่นๆ</t>
  </si>
  <si>
    <t>ค่าแรงประกอบแบบ</t>
  </si>
  <si>
    <t>2.3.8</t>
  </si>
  <si>
    <t xml:space="preserve">งานชาดัดสำหรับซ่อมที่เสียหาย ขนาดถุงเบอร์ 2
</t>
  </si>
  <si>
    <t xml:space="preserve">ชื่อโครงการ/งานก่อสร้าง :จ้างซ่อมแซมทางเท้ารอบสถาบันเทคโนโลยีนิวเคลียร์แห่งชาติ (องค์การมหาชน) สำนักงานใหญ่ อำเภอองครักษ์ จังหวัดนครนายก   จำนวน 1 งาน </t>
  </si>
  <si>
    <t xml:space="preserve">ชื่อโครงการ/งานก่อสร้าง : จ้างซ่อมแซมทางเท้ารอบสถาบันเทคโนโลยีนิวเคลียร์แห่งชาติ (องค์การมหาชน) สำนักงานใหญ่ 
                                  อำเภอองครักษ์ จังหวัดนครนายก   จำนวน 1 งาน </t>
  </si>
  <si>
    <t xml:space="preserve">ชื่อโครงการ/งานก่อสร้าง : จ้างซ่อมแซมทางเท้ารอบสถาบันเทคโนโลยีนิวเคลียร์แห่งชาติ (องค์การมหาชน) สำนักงานใหญ่ 
                               อำเภอองครักษ์ จังหวัดนครนายก   จำนวน 1 งาน </t>
  </si>
  <si>
    <t xml:space="preserve">สรุปค่าก่อสร้างโครงการ จ้างซ่อมแซมทางเท้ารอบสถาบันเทคโนโลยีนิวเคลียร์แห่งชาติ 
(องค์การมหาชน) สำนักงานใหญ่ อำเภอองครักษ์ จังหวัดนครนายก   จำนวน 1 งาน </t>
  </si>
  <si>
    <t xml:space="preserve">ขอบคันหินหล่อในที่ ขนาด 0.20 ม. x 0.30 ม. </t>
  </si>
  <si>
    <t>รวม Dowel ฝากเข้าพื้นลีน</t>
  </si>
  <si>
    <t>คอนกรีตผสมเสร็จ กำลังอัด 210 ksc Cyl (สำหรับขอบคันหิน)</t>
  </si>
  <si>
    <t>คอนกรีตผสมเสร็จ 210 Ksc Cyl เทพี้นหนา 0.07 ม. เพื่อรับทราบปรับระดับแผ่นทางเท้า</t>
  </si>
  <si>
    <t>ตะแกรงเหล็กสำเร็จรูป WIREMESH  Ø 4.0 มม. @ 0.20 ม.#</t>
  </si>
  <si>
    <t xml:space="preserve">ตร.ม. </t>
  </si>
  <si>
    <t>ใช้ 30 กก./ตัน</t>
  </si>
  <si>
    <t>งานขัดผิวหน้าคันคิน (ขัดหยาบ) ไม่รวมปูนทราย</t>
  </si>
  <si>
    <t>ตะปูขนาดต่างๆ</t>
  </si>
  <si>
    <t>พี้นที่ถมบดอัดทรายหยาบ ส่วนทางเท้า     หนา 0.10 ม.</t>
  </si>
  <si>
    <t>ม้วน</t>
  </si>
  <si>
    <t>งานสาย VCT สายกลมอ่อน 2 แกน 2x10 ตร.มม.
 (ยาว 100 ม./ม้วน)</t>
  </si>
  <si>
    <t>ไม้แบบ 50%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</si>
</sst>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0">
    <numFmt numFmtId="164" formatCode="_-* #,##0_-;\-* #,##0_-;_-* &quot;-&quot;_-;_-@_-"/>
    <numFmt numFmtId="165" formatCode="_-* #,##0.00_-;\-* #,##0.00_-;_-* &quot;-&quot;??_-;_-@_-"/>
    <numFmt numFmtId="166" formatCode="\t&quot;฿&quot;#,##0.00_);[Red]\(\t&quot;฿&quot;#,##0.00\)"/>
    <numFmt numFmtId="167" formatCode="_-* #,##0.00_-;\-* #,##0.00_-;_-* &quot;-&quot;_-;_-@_-"/>
    <numFmt numFmtId="168" formatCode="_-* #,##0.0000_-;\-* #,##0.0000_-;_-* &quot;-&quot;_-;_-@_-"/>
    <numFmt numFmtId="169" formatCode="#,###"/>
    <numFmt numFmtId="170" formatCode="#,###&quot;  &quot;"/>
    <numFmt numFmtId="171" formatCode="0.0000"/>
    <numFmt numFmtId="172" formatCode="_-* #,##0_-;\-* #,##0_-;_-* &quot;-&quot;??_-;_-@_-"/>
    <numFmt numFmtId="173" formatCode="_-* #,##0.0000_-;\-* #,##0.0000_-;_-* &quot;-&quot;??_-;_-@_-"/>
    <numFmt numFmtId="174" formatCode="#,##0&quot; ล้าน฿  &quot;&quot;&quot;"/>
    <numFmt numFmtId="175" formatCode="#,##0.00&quot; ล้าน฿  &quot;&quot;&quot;"/>
    <numFmt numFmtId="176" formatCode="#,##0.000000&quot; ล้าน฿  &quot;&quot;&quot;"/>
    <numFmt numFmtId="177" formatCode="0.00%&quot;  &quot;"/>
    <numFmt numFmtId="178" formatCode="\t0.00E+00"/>
    <numFmt numFmtId="179" formatCode="&quot;฿&quot;\t#,##0_);\(&quot;฿&quot;\t#,##0\)"/>
    <numFmt numFmtId="180" formatCode="#,##0.0_);\(#,##0.0\)"/>
    <numFmt numFmtId="181" formatCode="\ว\ว\/\ด\ด\/\ป\ป"/>
    <numFmt numFmtId="182" formatCode="dd\-mmm\-yy_)"/>
    <numFmt numFmtId="183" formatCode="#,##0\ &quot;F&quot;;[Red]\-#,##0\ &quot;F&quot;"/>
    <numFmt numFmtId="184" formatCode="0.0&quot;  &quot;"/>
    <numFmt numFmtId="185" formatCode="&quot;\&quot;#,##0;[Red]&quot;\&quot;\-#,##0"/>
    <numFmt numFmtId="186" formatCode="_ * #,##0_ ;_ * \-#,##0_ ;_ * &quot;-&quot;_ ;_ @_ "/>
    <numFmt numFmtId="187" formatCode="_ * #,##0.00_ ;_ * \-#,##0.00_ ;_ * &quot;-&quot;??_ ;_ @_ "/>
    <numFmt numFmtId="188" formatCode="General_)"/>
    <numFmt numFmtId="189" formatCode="&quot;&gt; &quot;#,##0&quot; ล้าน฿  &quot;&quot;&quot;"/>
    <numFmt numFmtId="190" formatCode="&quot;&lt; &quot;#,##0.0&quot; ล้าน ฿ &quot;&quot;&quot;"/>
    <numFmt numFmtId="191" formatCode="#,##0&quot; ล้าน ฿ &quot;&quot;&quot;"/>
    <numFmt numFmtId="192" formatCode="#,###.00&quot;  &quot;"/>
    <numFmt numFmtId="193" formatCode="0.0"/>
  </numFmts>
  <fonts count="68">
    <font>
      <sz val="14"/>
      <name val="Cordia New"/>
      <charset val="222"/>
    </font>
    <font>
      <sz val="14"/>
      <name val="Cordia New"/>
      <family val="2"/>
    </font>
    <font>
      <b/>
      <sz val="14"/>
      <name val="Cordia New"/>
      <family val="2"/>
    </font>
    <font>
      <sz val="8"/>
      <name val="Cordia New"/>
      <family val="2"/>
    </font>
    <font>
      <u/>
      <sz val="14"/>
      <name val="Cordia New"/>
      <family val="2"/>
    </font>
    <font>
      <b/>
      <sz val="24"/>
      <name val="EucrosiaUPC"/>
      <family val="1"/>
      <charset val="222"/>
    </font>
    <font>
      <sz val="14"/>
      <name val="EucrosiaUPC"/>
      <family val="1"/>
      <charset val="222"/>
    </font>
    <font>
      <b/>
      <sz val="14"/>
      <name val="EucrosiaUPC"/>
      <family val="1"/>
      <charset val="222"/>
    </font>
    <font>
      <b/>
      <sz val="18"/>
      <name val="EucrosiaUPC"/>
      <family val="1"/>
      <charset val="222"/>
    </font>
    <font>
      <b/>
      <sz val="16"/>
      <name val="EucrosiaUPC"/>
      <family val="1"/>
      <charset val="222"/>
    </font>
    <font>
      <b/>
      <sz val="26"/>
      <name val="EucrosiaUPC"/>
      <family val="1"/>
      <charset val="222"/>
    </font>
    <font>
      <b/>
      <sz val="13.5"/>
      <name val="EucrosiaUPC"/>
      <family val="1"/>
      <charset val="222"/>
    </font>
    <font>
      <b/>
      <sz val="20"/>
      <name val="EucrosiaUPC"/>
      <family val="1"/>
      <charset val="222"/>
    </font>
    <font>
      <sz val="17"/>
      <name val="EucrosiaUPC"/>
      <family val="1"/>
      <charset val="222"/>
    </font>
    <font>
      <sz val="18"/>
      <name val="EucrosiaUPC"/>
      <family val="1"/>
      <charset val="222"/>
    </font>
    <font>
      <sz val="50"/>
      <name val="Calisto MT"/>
      <family val="1"/>
    </font>
    <font>
      <b/>
      <u/>
      <sz val="18"/>
      <name val="EucrosiaUPC"/>
      <family val="1"/>
      <charset val="222"/>
    </font>
    <font>
      <sz val="14"/>
      <name val="Cordia New"/>
      <family val="2"/>
    </font>
    <font>
      <sz val="16"/>
      <name val="Cordia New"/>
      <family val="2"/>
    </font>
    <font>
      <vertAlign val="subscript"/>
      <sz val="16"/>
      <name val="Cordia New"/>
      <family val="2"/>
    </font>
    <font>
      <sz val="15.5"/>
      <name val="Cordia New"/>
      <family val="2"/>
    </font>
    <font>
      <sz val="13"/>
      <name val="Arial"/>
      <family val="2"/>
      <charset val="222"/>
    </font>
    <font>
      <sz val="14"/>
      <name val="SV Rojchana"/>
    </font>
    <font>
      <sz val="14"/>
      <name val="AngsanaUPC"/>
      <family val="1"/>
      <charset val="222"/>
    </font>
    <font>
      <sz val="11"/>
      <name val="?? ?????"/>
      <family val="3"/>
      <charset val="255"/>
    </font>
    <font>
      <sz val="10"/>
      <name val="Arial"/>
      <family val="2"/>
    </font>
    <font>
      <sz val="10"/>
      <name val="Helv"/>
      <family val="2"/>
    </font>
    <font>
      <sz val="16"/>
      <name val="DilleniaUPC"/>
      <family val="1"/>
      <charset val="222"/>
    </font>
    <font>
      <sz val="11"/>
      <name val="??"/>
      <family val="1"/>
    </font>
    <font>
      <sz val="12"/>
      <name val="Helv"/>
      <family val="2"/>
    </font>
    <font>
      <b/>
      <sz val="14"/>
      <name val="Angsana New"/>
      <family val="1"/>
      <charset val="222"/>
    </font>
    <font>
      <b/>
      <i/>
      <sz val="24"/>
      <color indexed="49"/>
      <name val="Arial Narrow"/>
      <family val="2"/>
    </font>
    <font>
      <sz val="12"/>
      <name val="Times New Roman"/>
      <family val="1"/>
    </font>
    <font>
      <sz val="12"/>
      <name val="????"/>
      <charset val="136"/>
    </font>
    <font>
      <sz val="10"/>
      <color indexed="8"/>
      <name val="Arial"/>
      <family val="2"/>
    </font>
    <font>
      <b/>
      <sz val="14"/>
      <name val="AngsanaUPC"/>
      <family val="1"/>
      <charset val="222"/>
    </font>
    <font>
      <sz val="8"/>
      <name val="Arial"/>
      <family val="2"/>
    </font>
    <font>
      <b/>
      <sz val="12"/>
      <name val="Arial"/>
      <family val="2"/>
    </font>
    <font>
      <sz val="14"/>
      <name val="Cordia New"/>
      <family val="3"/>
    </font>
    <font>
      <b/>
      <i/>
      <sz val="18"/>
      <color indexed="28"/>
      <name val="AngsanaUPC"/>
      <family val="1"/>
    </font>
    <font>
      <sz val="14"/>
      <name val="Cordia New"/>
      <family val="2"/>
    </font>
    <font>
      <b/>
      <sz val="16"/>
      <color indexed="8"/>
      <name val="TH SarabunPSK"/>
      <family val="2"/>
    </font>
    <font>
      <b/>
      <sz val="16"/>
      <name val="TH SarabunPSK"/>
      <family val="2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4"/>
      <color theme="1"/>
      <name val="Cordia New"/>
      <family val="2"/>
    </font>
    <font>
      <b/>
      <sz val="16"/>
      <color theme="1"/>
      <name val="TH Niramit AS"/>
    </font>
    <font>
      <b/>
      <sz val="16"/>
      <name val="TH Sarabun New"/>
      <family val="2"/>
    </font>
    <font>
      <sz val="14"/>
      <name val="TH Sarabun New"/>
      <family val="2"/>
    </font>
    <font>
      <b/>
      <sz val="16"/>
      <color indexed="8"/>
      <name val="TH Sarabun New"/>
      <family val="2"/>
    </font>
    <font>
      <sz val="16"/>
      <name val="TH Sarabun New"/>
      <family val="2"/>
    </font>
    <font>
      <b/>
      <sz val="16"/>
      <color theme="1"/>
      <name val="TH Sarabun New"/>
      <family val="2"/>
    </font>
    <font>
      <sz val="16"/>
      <color theme="1"/>
      <name val="TH Sarabun New"/>
      <family val="2"/>
    </font>
    <font>
      <b/>
      <sz val="14"/>
      <name val="TH Sarabun New"/>
      <family val="2"/>
    </font>
    <font>
      <sz val="14"/>
      <color theme="1"/>
      <name val="TH Sarabun New"/>
      <family val="2"/>
    </font>
    <font>
      <b/>
      <sz val="15"/>
      <name val="TH Sarabun New"/>
      <family val="2"/>
    </font>
    <font>
      <sz val="15"/>
      <name val="TH Sarabun New"/>
      <family val="2"/>
    </font>
    <font>
      <sz val="8"/>
      <name val="TH Sarabun New"/>
      <family val="2"/>
    </font>
    <font>
      <b/>
      <sz val="12"/>
      <name val="TH Sarabun New"/>
      <family val="2"/>
    </font>
    <font>
      <sz val="13"/>
      <name val="TH Sarabun New"/>
      <family val="2"/>
    </font>
    <font>
      <sz val="15.5"/>
      <name val="TH Sarabun New"/>
      <family val="2"/>
    </font>
    <font>
      <vertAlign val="subscript"/>
      <sz val="16"/>
      <name val="TH Sarabun New"/>
      <family val="2"/>
    </font>
    <font>
      <vertAlign val="subscript"/>
      <sz val="14"/>
      <name val="TH Sarabun New"/>
      <family val="2"/>
    </font>
    <font>
      <sz val="8"/>
      <name val="Cordia New"/>
      <charset val="222"/>
    </font>
    <font>
      <b/>
      <sz val="14"/>
      <color theme="1"/>
      <name val="TH Niramit AS"/>
    </font>
    <font>
      <sz val="15"/>
      <color rgb="FFFF0000"/>
      <name val="TH Sarabun New"/>
      <family val="2"/>
    </font>
    <font>
      <sz val="14"/>
      <color rgb="FF214173"/>
      <name val="Tahoma"/>
      <family val="2"/>
    </font>
    <font>
      <b/>
      <sz val="15"/>
      <color rgb="FFFF0000"/>
      <name val="TH Sarabun New"/>
      <family val="2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67">
    <xf numFmtId="0" fontId="0" fillId="0" borderId="0"/>
    <xf numFmtId="0" fontId="22" fillId="0" borderId="0">
      <alignment vertical="center"/>
    </xf>
    <xf numFmtId="188" fontId="23" fillId="0" borderId="0" applyFont="0" applyFill="0" applyBorder="0" applyAlignment="0" applyProtection="0"/>
    <xf numFmtId="185" fontId="24" fillId="0" borderId="0" applyFont="0" applyFill="0" applyBorder="0" applyAlignment="0" applyProtection="0"/>
    <xf numFmtId="187" fontId="25" fillId="0" borderId="0" applyFont="0" applyFill="0" applyBorder="0" applyAlignment="0" applyProtection="0"/>
    <xf numFmtId="186" fontId="25" fillId="0" borderId="0" applyFont="0" applyFill="0" applyBorder="0" applyAlignment="0" applyProtection="0"/>
    <xf numFmtId="4" fontId="26" fillId="0" borderId="0" applyFont="0" applyFill="0" applyBorder="0" applyAlignment="0" applyProtection="0"/>
    <xf numFmtId="179" fontId="27" fillId="0" borderId="0" applyFont="0" applyFill="0" applyBorder="0" applyAlignment="0" applyProtection="0"/>
    <xf numFmtId="178" fontId="27" fillId="0" borderId="0" applyFont="0" applyFill="0" applyBorder="0" applyAlignment="0" applyProtection="0"/>
    <xf numFmtId="186" fontId="25" fillId="0" borderId="0" applyFont="0" applyFill="0" applyBorder="0" applyAlignment="0" applyProtection="0"/>
    <xf numFmtId="38" fontId="24" fillId="0" borderId="0" applyFont="0" applyFill="0" applyBorder="0" applyAlignment="0" applyProtection="0"/>
    <xf numFmtId="40" fontId="24" fillId="0" borderId="0" applyFont="0" applyFill="0" applyBorder="0" applyAlignment="0" applyProtection="0"/>
    <xf numFmtId="0" fontId="28" fillId="0" borderId="0"/>
    <xf numFmtId="0" fontId="29" fillId="0" borderId="0"/>
    <xf numFmtId="9" fontId="25" fillId="2" borderId="0"/>
    <xf numFmtId="0" fontId="30" fillId="0" borderId="1" applyNumberFormat="0" applyFont="0" applyBorder="0" applyAlignment="0" applyProtection="0"/>
    <xf numFmtId="0" fontId="31" fillId="3" borderId="2">
      <alignment horizontal="centerContinuous" vertical="top"/>
    </xf>
    <xf numFmtId="0" fontId="25" fillId="0" borderId="0" applyFill="0" applyBorder="0" applyAlignment="0"/>
    <xf numFmtId="180" fontId="26" fillId="0" borderId="0" applyFill="0" applyBorder="0" applyAlignment="0"/>
    <xf numFmtId="0" fontId="32" fillId="0" borderId="0" applyFill="0" applyBorder="0" applyAlignment="0"/>
    <xf numFmtId="0" fontId="33" fillId="0" borderId="0" applyFill="0" applyBorder="0" applyAlignment="0"/>
    <xf numFmtId="0" fontId="33" fillId="0" borderId="0" applyFill="0" applyBorder="0" applyAlignment="0"/>
    <xf numFmtId="181" fontId="27" fillId="0" borderId="0" applyFill="0" applyBorder="0" applyAlignment="0"/>
    <xf numFmtId="184" fontId="27" fillId="0" borderId="0" applyFill="0" applyBorder="0" applyAlignment="0"/>
    <xf numFmtId="180" fontId="26" fillId="0" borderId="0" applyFill="0" applyBorder="0" applyAlignment="0"/>
    <xf numFmtId="165" fontId="1" fillId="0" borderId="0" applyFont="0" applyFill="0" applyBorder="0" applyAlignment="0" applyProtection="0"/>
    <xf numFmtId="181" fontId="27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1" fillId="3" borderId="2">
      <alignment horizontal="centerContinuous" vertical="top"/>
    </xf>
    <xf numFmtId="180" fontId="26" fillId="0" borderId="0" applyFont="0" applyFill="0" applyBorder="0" applyAlignment="0" applyProtection="0"/>
    <xf numFmtId="14" fontId="34" fillId="0" borderId="0" applyFill="0" applyBorder="0" applyAlignment="0"/>
    <xf numFmtId="15" fontId="35" fillId="4" borderId="0">
      <alignment horizontal="centerContinuous"/>
    </xf>
    <xf numFmtId="181" fontId="27" fillId="0" borderId="0" applyFill="0" applyBorder="0" applyAlignment="0"/>
    <xf numFmtId="180" fontId="26" fillId="0" borderId="0" applyFill="0" applyBorder="0" applyAlignment="0"/>
    <xf numFmtId="181" fontId="27" fillId="0" borderId="0" applyFill="0" applyBorder="0" applyAlignment="0"/>
    <xf numFmtId="184" fontId="27" fillId="0" borderId="0" applyFill="0" applyBorder="0" applyAlignment="0"/>
    <xf numFmtId="180" fontId="26" fillId="0" borderId="0" applyFill="0" applyBorder="0" applyAlignment="0"/>
    <xf numFmtId="38" fontId="36" fillId="3" borderId="0" applyNumberFormat="0" applyBorder="0" applyAlignment="0" applyProtection="0"/>
    <xf numFmtId="0" fontId="37" fillId="0" borderId="3" applyNumberFormat="0" applyAlignment="0" applyProtection="0">
      <alignment horizontal="left" vertical="center"/>
    </xf>
    <xf numFmtId="0" fontId="37" fillId="0" borderId="4">
      <alignment horizontal="left" vertical="center"/>
    </xf>
    <xf numFmtId="10" fontId="36" fillId="5" borderId="5" applyNumberFormat="0" applyBorder="0" applyAlignment="0" applyProtection="0"/>
    <xf numFmtId="181" fontId="27" fillId="0" borderId="0" applyFill="0" applyBorder="0" applyAlignment="0"/>
    <xf numFmtId="180" fontId="26" fillId="0" borderId="0" applyFill="0" applyBorder="0" applyAlignment="0"/>
    <xf numFmtId="181" fontId="27" fillId="0" borderId="0" applyFill="0" applyBorder="0" applyAlignment="0"/>
    <xf numFmtId="184" fontId="27" fillId="0" borderId="0" applyFill="0" applyBorder="0" applyAlignment="0"/>
    <xf numFmtId="180" fontId="26" fillId="0" borderId="0" applyFill="0" applyBorder="0" applyAlignment="0"/>
    <xf numFmtId="183" fontId="32" fillId="0" borderId="0"/>
    <xf numFmtId="0" fontId="1" fillId="0" borderId="0"/>
    <xf numFmtId="0" fontId="40" fillId="0" borderId="0"/>
    <xf numFmtId="0" fontId="38" fillId="0" borderId="0" applyFont="0" applyFill="0" applyBorder="0" applyAlignment="0" applyProtection="0"/>
    <xf numFmtId="181" fontId="27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0" fontId="25" fillId="0" borderId="0" applyFont="0" applyFill="0" applyBorder="0" applyAlignment="0" applyProtection="0"/>
    <xf numFmtId="181" fontId="27" fillId="0" borderId="0" applyFill="0" applyBorder="0" applyAlignment="0"/>
    <xf numFmtId="180" fontId="26" fillId="0" borderId="0" applyFill="0" applyBorder="0" applyAlignment="0"/>
    <xf numFmtId="181" fontId="27" fillId="0" borderId="0" applyFill="0" applyBorder="0" applyAlignment="0"/>
    <xf numFmtId="184" fontId="27" fillId="0" borderId="0" applyFill="0" applyBorder="0" applyAlignment="0"/>
    <xf numFmtId="180" fontId="26" fillId="0" borderId="0" applyFill="0" applyBorder="0" applyAlignment="0"/>
    <xf numFmtId="0" fontId="39" fillId="2" borderId="0"/>
    <xf numFmtId="49" fontId="34" fillId="0" borderId="0" applyFill="0" applyBorder="0" applyAlignment="0"/>
    <xf numFmtId="0" fontId="33" fillId="0" borderId="0" applyFill="0" applyBorder="0" applyAlignment="0"/>
    <xf numFmtId="0" fontId="33" fillId="0" borderId="0" applyFill="0" applyBorder="0" applyAlignment="0"/>
    <xf numFmtId="179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366">
    <xf numFmtId="0" fontId="0" fillId="0" borderId="0" xfId="0"/>
    <xf numFmtId="0" fontId="0" fillId="0" borderId="6" xfId="0" applyBorder="1"/>
    <xf numFmtId="0" fontId="0" fillId="0" borderId="7" xfId="0" applyBorder="1"/>
    <xf numFmtId="0" fontId="3" fillId="0" borderId="0" xfId="0" applyFont="1"/>
    <xf numFmtId="164" fontId="0" fillId="0" borderId="7" xfId="0" applyNumberFormat="1" applyBorder="1"/>
    <xf numFmtId="0" fontId="2" fillId="0" borderId="8" xfId="0" applyFont="1" applyBorder="1" applyAlignment="1" applyProtection="1">
      <alignment horizontal="center" vertical="center"/>
      <protection hidden="1"/>
    </xf>
    <xf numFmtId="164" fontId="0" fillId="0" borderId="9" xfId="0" applyNumberFormat="1" applyBorder="1" applyProtection="1">
      <protection hidden="1"/>
    </xf>
    <xf numFmtId="0" fontId="0" fillId="0" borderId="10" xfId="0" applyBorder="1" applyAlignment="1" applyProtection="1">
      <alignment horizontal="center"/>
      <protection hidden="1"/>
    </xf>
    <xf numFmtId="0" fontId="6" fillId="0" borderId="0" xfId="0" applyFont="1"/>
    <xf numFmtId="0" fontId="21" fillId="0" borderId="11" xfId="0" applyFont="1" applyBorder="1" applyAlignment="1" applyProtection="1">
      <alignment horizontal="right" vertical="top"/>
      <protection hidden="1"/>
    </xf>
    <xf numFmtId="0" fontId="21" fillId="0" borderId="12" xfId="0" applyFont="1" applyBorder="1" applyAlignment="1" applyProtection="1">
      <alignment horizontal="right" vertical="top"/>
      <protection hidden="1"/>
    </xf>
    <xf numFmtId="0" fontId="17" fillId="0" borderId="0" xfId="0" applyFont="1"/>
    <xf numFmtId="0" fontId="18" fillId="0" borderId="0" xfId="0" applyFont="1" applyAlignment="1" applyProtection="1">
      <alignment vertical="top"/>
      <protection hidden="1"/>
    </xf>
    <xf numFmtId="0" fontId="20" fillId="0" borderId="0" xfId="0" applyFont="1" applyAlignment="1" applyProtection="1">
      <alignment vertical="top"/>
      <protection hidden="1"/>
    </xf>
    <xf numFmtId="0" fontId="19" fillId="0" borderId="0" xfId="0" applyFont="1" applyAlignment="1" applyProtection="1">
      <alignment vertical="top"/>
      <protection hidden="1"/>
    </xf>
    <xf numFmtId="0" fontId="0" fillId="0" borderId="0" xfId="0" applyAlignment="1">
      <alignment vertical="top"/>
    </xf>
    <xf numFmtId="0" fontId="1" fillId="0" borderId="0" xfId="0" applyFont="1" applyAlignment="1" applyProtection="1">
      <alignment vertical="top"/>
      <protection hidden="1"/>
    </xf>
    <xf numFmtId="173" fontId="9" fillId="0" borderId="0" xfId="0" applyNumberFormat="1" applyFont="1" applyAlignment="1">
      <alignment vertical="top"/>
    </xf>
    <xf numFmtId="174" fontId="9" fillId="0" borderId="0" xfId="0" applyNumberFormat="1" applyFont="1" applyAlignment="1">
      <alignment vertical="top"/>
    </xf>
    <xf numFmtId="176" fontId="9" fillId="0" borderId="0" xfId="0" applyNumberFormat="1" applyFont="1" applyAlignment="1">
      <alignment vertical="top"/>
    </xf>
    <xf numFmtId="177" fontId="7" fillId="0" borderId="0" xfId="0" applyNumberFormat="1" applyFont="1" applyAlignment="1">
      <alignment vertical="top"/>
    </xf>
    <xf numFmtId="175" fontId="9" fillId="0" borderId="0" xfId="0" applyNumberFormat="1" applyFont="1" applyAlignment="1">
      <alignment vertical="top"/>
    </xf>
    <xf numFmtId="0" fontId="8" fillId="0" borderId="0" xfId="0" applyFont="1"/>
    <xf numFmtId="0" fontId="15" fillId="0" borderId="0" xfId="0" applyFont="1"/>
    <xf numFmtId="0" fontId="7" fillId="0" borderId="0" xfId="0" applyFont="1" applyAlignment="1">
      <alignment vertical="top"/>
    </xf>
    <xf numFmtId="0" fontId="7" fillId="0" borderId="0" xfId="0" applyFont="1" applyAlignment="1">
      <alignment horizontal="center" vertical="top"/>
    </xf>
    <xf numFmtId="0" fontId="11" fillId="0" borderId="0" xfId="0" applyFont="1" applyAlignment="1">
      <alignment horizontal="center"/>
    </xf>
    <xf numFmtId="190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center"/>
    </xf>
    <xf numFmtId="171" fontId="7" fillId="0" borderId="0" xfId="0" applyNumberFormat="1" applyFont="1" applyAlignment="1">
      <alignment horizontal="center" vertical="center"/>
    </xf>
    <xf numFmtId="191" fontId="7" fillId="0" borderId="0" xfId="0" applyNumberFormat="1" applyFont="1" applyAlignment="1">
      <alignment horizontal="right" vertical="center"/>
    </xf>
    <xf numFmtId="189" fontId="7" fillId="0" borderId="0" xfId="0" applyNumberFormat="1" applyFont="1" applyAlignment="1">
      <alignment horizontal="right" vertical="center"/>
    </xf>
    <xf numFmtId="0" fontId="5" fillId="0" borderId="0" xfId="0" applyFont="1" applyAlignment="1">
      <alignment vertical="top"/>
    </xf>
    <xf numFmtId="169" fontId="8" fillId="0" borderId="0" xfId="0" applyNumberFormat="1" applyFont="1"/>
    <xf numFmtId="0" fontId="7" fillId="0" borderId="0" xfId="0" applyFont="1"/>
    <xf numFmtId="169" fontId="7" fillId="0" borderId="0" xfId="0" applyNumberFormat="1" applyFont="1"/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wrapText="1"/>
    </xf>
    <xf numFmtId="0" fontId="12" fillId="0" borderId="0" xfId="0" applyFont="1" applyAlignment="1">
      <alignment vertical="center"/>
    </xf>
    <xf numFmtId="0" fontId="9" fillId="0" borderId="0" xfId="0" applyFont="1"/>
    <xf numFmtId="171" fontId="7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0" fontId="8" fillId="0" borderId="0" xfId="0" applyFont="1" applyAlignment="1">
      <alignment vertical="top"/>
    </xf>
    <xf numFmtId="173" fontId="5" fillId="0" borderId="0" xfId="0" applyNumberFormat="1" applyFont="1" applyAlignment="1">
      <alignment vertical="center"/>
    </xf>
    <xf numFmtId="0" fontId="16" fillId="0" borderId="0" xfId="0" applyFont="1"/>
    <xf numFmtId="0" fontId="12" fillId="0" borderId="0" xfId="0" applyFont="1"/>
    <xf numFmtId="49" fontId="13" fillId="0" borderId="0" xfId="0" applyNumberFormat="1" applyFont="1"/>
    <xf numFmtId="49" fontId="14" fillId="0" borderId="0" xfId="0" applyNumberFormat="1" applyFont="1"/>
    <xf numFmtId="0" fontId="41" fillId="0" borderId="0" xfId="0" applyFont="1"/>
    <xf numFmtId="0" fontId="42" fillId="0" borderId="0" xfId="48" applyFont="1"/>
    <xf numFmtId="0" fontId="42" fillId="0" borderId="0" xfId="48" applyFont="1" applyAlignment="1">
      <alignment horizontal="center"/>
    </xf>
    <xf numFmtId="0" fontId="43" fillId="0" borderId="0" xfId="0" applyFont="1"/>
    <xf numFmtId="0" fontId="44" fillId="0" borderId="0" xfId="0" applyFont="1"/>
    <xf numFmtId="0" fontId="0" fillId="0" borderId="0" xfId="0" applyAlignment="1" applyProtection="1">
      <alignment vertical="top"/>
      <protection hidden="1"/>
    </xf>
    <xf numFmtId="0" fontId="17" fillId="0" borderId="0" xfId="0" applyFont="1" applyAlignment="1" applyProtection="1">
      <alignment vertical="top"/>
      <protection locked="0"/>
    </xf>
    <xf numFmtId="169" fontId="0" fillId="0" borderId="0" xfId="0" applyNumberFormat="1" applyAlignment="1">
      <alignment vertical="top"/>
    </xf>
    <xf numFmtId="0" fontId="45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right" vertical="top"/>
      <protection hidden="1"/>
    </xf>
    <xf numFmtId="15" fontId="1" fillId="0" borderId="0" xfId="0" quotePrefix="1" applyNumberFormat="1" applyFont="1" applyAlignment="1" applyProtection="1">
      <alignment vertical="top"/>
      <protection hidden="1"/>
    </xf>
    <xf numFmtId="0" fontId="46" fillId="0" borderId="0" xfId="0" applyFont="1"/>
    <xf numFmtId="167" fontId="56" fillId="6" borderId="0" xfId="0" applyNumberFormat="1" applyFont="1" applyFill="1" applyProtection="1">
      <protection hidden="1"/>
    </xf>
    <xf numFmtId="167" fontId="56" fillId="0" borderId="0" xfId="0" applyNumberFormat="1" applyFont="1" applyProtection="1">
      <protection locked="0"/>
    </xf>
    <xf numFmtId="167" fontId="56" fillId="0" borderId="0" xfId="0" applyNumberFormat="1" applyFont="1" applyAlignment="1" applyProtection="1">
      <alignment horizontal="left" vertical="center"/>
      <protection hidden="1"/>
    </xf>
    <xf numFmtId="167" fontId="56" fillId="0" borderId="0" xfId="0" applyNumberFormat="1" applyFont="1" applyAlignment="1" applyProtection="1">
      <alignment horizontal="center" vertical="top"/>
      <protection hidden="1"/>
    </xf>
    <xf numFmtId="167" fontId="56" fillId="0" borderId="0" xfId="0" applyNumberFormat="1" applyFont="1" applyAlignment="1" applyProtection="1">
      <alignment horizontal="left" vertical="top"/>
      <protection hidden="1"/>
    </xf>
    <xf numFmtId="167" fontId="56" fillId="0" borderId="0" xfId="0" applyNumberFormat="1" applyFont="1" applyAlignment="1" applyProtection="1">
      <alignment vertical="top"/>
      <protection hidden="1"/>
    </xf>
    <xf numFmtId="167" fontId="56" fillId="0" borderId="0" xfId="0" applyNumberFormat="1" applyFont="1" applyAlignment="1">
      <alignment vertical="top"/>
    </xf>
    <xf numFmtId="167" fontId="56" fillId="0" borderId="0" xfId="0" applyNumberFormat="1" applyFont="1" applyAlignment="1" applyProtection="1">
      <alignment horizontal="left" vertical="top"/>
      <protection locked="0"/>
    </xf>
    <xf numFmtId="167" fontId="55" fillId="0" borderId="0" xfId="48" applyNumberFormat="1" applyFont="1"/>
    <xf numFmtId="167" fontId="56" fillId="0" borderId="0" xfId="48" applyNumberFormat="1" applyFont="1" applyAlignment="1">
      <alignment horizontal="center" vertical="top"/>
    </xf>
    <xf numFmtId="167" fontId="56" fillId="6" borderId="0" xfId="0" applyNumberFormat="1" applyFont="1" applyFill="1" applyProtection="1">
      <protection locked="0"/>
    </xf>
    <xf numFmtId="167" fontId="56" fillId="0" borderId="7" xfId="0" applyNumberFormat="1" applyFont="1" applyBorder="1" applyAlignment="1" applyProtection="1">
      <alignment vertical="top"/>
      <protection locked="0"/>
    </xf>
    <xf numFmtId="167" fontId="56" fillId="0" borderId="7" xfId="25" applyNumberFormat="1" applyFont="1" applyFill="1" applyBorder="1" applyAlignment="1" applyProtection="1">
      <alignment vertical="top"/>
      <protection locked="0"/>
    </xf>
    <xf numFmtId="167" fontId="56" fillId="0" borderId="7" xfId="0" applyNumberFormat="1" applyFont="1" applyBorder="1" applyProtection="1">
      <protection locked="0"/>
    </xf>
    <xf numFmtId="167" fontId="56" fillId="0" borderId="7" xfId="25" applyNumberFormat="1" applyFont="1" applyFill="1" applyBorder="1" applyProtection="1">
      <protection locked="0"/>
    </xf>
    <xf numFmtId="167" fontId="56" fillId="0" borderId="7" xfId="0" applyNumberFormat="1" applyFont="1" applyBorder="1" applyAlignment="1" applyProtection="1">
      <alignment horizontal="left" vertical="center"/>
      <protection locked="0"/>
    </xf>
    <xf numFmtId="167" fontId="56" fillId="0" borderId="7" xfId="0" applyNumberFormat="1" applyFont="1" applyBorder="1" applyAlignment="1" applyProtection="1">
      <alignment horizontal="center" vertical="top"/>
      <protection locked="0"/>
    </xf>
    <xf numFmtId="167" fontId="56" fillId="0" borderId="7" xfId="0" applyNumberFormat="1" applyFont="1" applyBorder="1" applyAlignment="1" applyProtection="1">
      <alignment horizontal="center"/>
      <protection locked="0"/>
    </xf>
    <xf numFmtId="167" fontId="56" fillId="0" borderId="7" xfId="0" applyNumberFormat="1" applyFont="1" applyBorder="1" applyAlignment="1" applyProtection="1">
      <alignment horizontal="left"/>
      <protection locked="0"/>
    </xf>
    <xf numFmtId="167" fontId="56" fillId="0" borderId="5" xfId="0" applyNumberFormat="1" applyFont="1" applyBorder="1" applyAlignment="1" applyProtection="1">
      <alignment horizontal="left" vertical="top"/>
      <protection locked="0"/>
    </xf>
    <xf numFmtId="167" fontId="56" fillId="0" borderId="45" xfId="0" applyNumberFormat="1" applyFont="1" applyBorder="1" applyProtection="1">
      <protection locked="0"/>
    </xf>
    <xf numFmtId="167" fontId="56" fillId="0" borderId="0" xfId="0" applyNumberFormat="1" applyFont="1" applyAlignment="1" applyProtection="1">
      <alignment horizontal="left" vertical="center"/>
      <protection locked="0"/>
    </xf>
    <xf numFmtId="167" fontId="56" fillId="0" borderId="0" xfId="0" applyNumberFormat="1" applyFont="1" applyAlignment="1" applyProtection="1">
      <alignment vertical="top"/>
      <protection locked="0"/>
    </xf>
    <xf numFmtId="167" fontId="56" fillId="0" borderId="0" xfId="0" applyNumberFormat="1" applyFont="1" applyAlignment="1" applyProtection="1">
      <alignment horizontal="center" vertical="top"/>
      <protection locked="0"/>
    </xf>
    <xf numFmtId="49" fontId="55" fillId="0" borderId="0" xfId="48" applyNumberFormat="1" applyFont="1"/>
    <xf numFmtId="49" fontId="42" fillId="0" borderId="0" xfId="48" applyNumberFormat="1" applyFont="1"/>
    <xf numFmtId="0" fontId="48" fillId="0" borderId="0" xfId="0" applyFont="1"/>
    <xf numFmtId="0" fontId="49" fillId="0" borderId="0" xfId="0" applyFont="1"/>
    <xf numFmtId="0" fontId="47" fillId="0" borderId="0" xfId="48" applyFont="1"/>
    <xf numFmtId="0" fontId="47" fillId="0" borderId="0" xfId="48" applyFont="1" applyAlignment="1">
      <alignment horizontal="center"/>
    </xf>
    <xf numFmtId="0" fontId="51" fillId="0" borderId="0" xfId="0" applyFont="1"/>
    <xf numFmtId="0" fontId="52" fillId="0" borderId="0" xfId="0" applyFont="1"/>
    <xf numFmtId="0" fontId="48" fillId="0" borderId="0" xfId="0" applyFont="1" applyAlignment="1" applyProtection="1">
      <alignment vertical="top"/>
      <protection hidden="1"/>
    </xf>
    <xf numFmtId="169" fontId="48" fillId="0" borderId="0" xfId="0" applyNumberFormat="1" applyFont="1" applyAlignment="1">
      <alignment vertical="top"/>
    </xf>
    <xf numFmtId="0" fontId="54" fillId="0" borderId="0" xfId="0" applyFont="1" applyAlignment="1" applyProtection="1">
      <alignment horizontal="center"/>
      <protection locked="0"/>
    </xf>
    <xf numFmtId="0" fontId="48" fillId="0" borderId="0" xfId="0" applyFont="1" applyAlignment="1" applyProtection="1">
      <alignment horizontal="right" vertical="top"/>
      <protection hidden="1"/>
    </xf>
    <xf numFmtId="0" fontId="51" fillId="0" borderId="0" xfId="0" applyFont="1" applyAlignment="1">
      <alignment horizontal="center"/>
    </xf>
    <xf numFmtId="0" fontId="47" fillId="0" borderId="0" xfId="0" applyFont="1" applyAlignment="1" applyProtection="1">
      <alignment vertical="top"/>
      <protection hidden="1"/>
    </xf>
    <xf numFmtId="0" fontId="57" fillId="0" borderId="0" xfId="0" applyFont="1"/>
    <xf numFmtId="0" fontId="53" fillId="0" borderId="8" xfId="0" applyFont="1" applyBorder="1" applyAlignment="1" applyProtection="1">
      <alignment horizontal="center" vertical="center"/>
      <protection hidden="1"/>
    </xf>
    <xf numFmtId="164" fontId="48" fillId="0" borderId="9" xfId="0" applyNumberFormat="1" applyFont="1" applyBorder="1" applyProtection="1">
      <protection hidden="1"/>
    </xf>
    <xf numFmtId="164" fontId="48" fillId="0" borderId="19" xfId="0" applyNumberFormat="1" applyFont="1" applyBorder="1" applyProtection="1">
      <protection hidden="1"/>
    </xf>
    <xf numFmtId="0" fontId="48" fillId="0" borderId="14" xfId="0" applyFont="1" applyBorder="1" applyProtection="1">
      <protection hidden="1"/>
    </xf>
    <xf numFmtId="0" fontId="48" fillId="0" borderId="1" xfId="0" applyFont="1" applyBorder="1" applyProtection="1">
      <protection hidden="1"/>
    </xf>
    <xf numFmtId="167" fontId="48" fillId="0" borderId="1" xfId="0" applyNumberFormat="1" applyFont="1" applyBorder="1" applyProtection="1">
      <protection hidden="1"/>
    </xf>
    <xf numFmtId="168" fontId="48" fillId="0" borderId="1" xfId="0" applyNumberFormat="1" applyFont="1" applyBorder="1" applyProtection="1">
      <protection hidden="1"/>
    </xf>
    <xf numFmtId="168" fontId="48" fillId="0" borderId="22" xfId="0" applyNumberFormat="1" applyFont="1" applyBorder="1"/>
    <xf numFmtId="0" fontId="48" fillId="0" borderId="25" xfId="0" applyFont="1" applyBorder="1" applyAlignment="1">
      <alignment vertical="top"/>
    </xf>
    <xf numFmtId="0" fontId="48" fillId="0" borderId="13" xfId="0" applyFont="1" applyBorder="1" applyAlignment="1">
      <alignment vertical="top"/>
    </xf>
    <xf numFmtId="164" fontId="48" fillId="0" borderId="13" xfId="0" applyNumberFormat="1" applyFont="1" applyBorder="1"/>
    <xf numFmtId="168" fontId="48" fillId="0" borderId="13" xfId="0" applyNumberFormat="1" applyFont="1" applyBorder="1"/>
    <xf numFmtId="164" fontId="48" fillId="0" borderId="7" xfId="0" applyNumberFormat="1" applyFont="1" applyBorder="1"/>
    <xf numFmtId="170" fontId="48" fillId="0" borderId="14" xfId="0" applyNumberFormat="1" applyFont="1" applyBorder="1"/>
    <xf numFmtId="170" fontId="48" fillId="0" borderId="1" xfId="0" applyNumberFormat="1" applyFont="1" applyBorder="1"/>
    <xf numFmtId="170" fontId="48" fillId="0" borderId="15" xfId="0" applyNumberFormat="1" applyFont="1" applyBorder="1"/>
    <xf numFmtId="0" fontId="48" fillId="0" borderId="26" xfId="0" applyFont="1" applyBorder="1" applyAlignment="1">
      <alignment vertical="top"/>
    </xf>
    <xf numFmtId="0" fontId="48" fillId="0" borderId="12" xfId="0" applyFont="1" applyBorder="1" applyAlignment="1">
      <alignment vertical="top"/>
    </xf>
    <xf numFmtId="164" fontId="48" fillId="0" borderId="12" xfId="0" applyNumberFormat="1" applyFont="1" applyBorder="1"/>
    <xf numFmtId="168" fontId="48" fillId="0" borderId="12" xfId="0" applyNumberFormat="1" applyFont="1" applyBorder="1"/>
    <xf numFmtId="168" fontId="48" fillId="0" borderId="23" xfId="0" applyNumberFormat="1" applyFont="1" applyBorder="1"/>
    <xf numFmtId="0" fontId="48" fillId="0" borderId="10" xfId="0" applyFont="1" applyBorder="1" applyAlignment="1" applyProtection="1">
      <alignment horizontal="center"/>
      <protection hidden="1"/>
    </xf>
    <xf numFmtId="0" fontId="48" fillId="0" borderId="6" xfId="0" applyFont="1" applyBorder="1"/>
    <xf numFmtId="0" fontId="59" fillId="0" borderId="11" xfId="0" applyFont="1" applyBorder="1" applyAlignment="1" applyProtection="1">
      <alignment horizontal="right" vertical="top"/>
      <protection hidden="1"/>
    </xf>
    <xf numFmtId="0" fontId="59" fillId="0" borderId="12" xfId="0" applyFont="1" applyBorder="1" applyAlignment="1" applyProtection="1">
      <alignment horizontal="right" vertical="top"/>
      <protection hidden="1"/>
    </xf>
    <xf numFmtId="0" fontId="48" fillId="0" borderId="0" xfId="0" applyFont="1" applyAlignment="1">
      <alignment vertical="top"/>
    </xf>
    <xf numFmtId="0" fontId="60" fillId="0" borderId="0" xfId="0" applyFont="1" applyAlignment="1" applyProtection="1">
      <alignment vertical="top"/>
      <protection hidden="1"/>
    </xf>
    <xf numFmtId="0" fontId="61" fillId="0" borderId="0" xfId="0" applyFont="1" applyAlignment="1" applyProtection="1">
      <alignment vertical="top"/>
      <protection hidden="1"/>
    </xf>
    <xf numFmtId="0" fontId="50" fillId="0" borderId="0" xfId="0" applyFont="1" applyAlignment="1" applyProtection="1">
      <alignment vertical="top"/>
      <protection hidden="1"/>
    </xf>
    <xf numFmtId="0" fontId="59" fillId="0" borderId="0" xfId="0" applyFont="1" applyAlignment="1">
      <alignment vertical="top"/>
    </xf>
    <xf numFmtId="0" fontId="62" fillId="0" borderId="0" xfId="0" applyFont="1" applyAlignment="1" applyProtection="1">
      <alignment vertical="top"/>
      <protection hidden="1"/>
    </xf>
    <xf numFmtId="0" fontId="50" fillId="0" borderId="0" xfId="0" applyFont="1" applyAlignment="1">
      <alignment vertical="top"/>
    </xf>
    <xf numFmtId="167" fontId="55" fillId="6" borderId="0" xfId="0" applyNumberFormat="1" applyFont="1" applyFill="1" applyProtection="1">
      <protection hidden="1"/>
    </xf>
    <xf numFmtId="167" fontId="55" fillId="0" borderId="0" xfId="0" applyNumberFormat="1" applyFont="1" applyProtection="1">
      <protection locked="0"/>
    </xf>
    <xf numFmtId="167" fontId="55" fillId="6" borderId="0" xfId="0" applyNumberFormat="1" applyFont="1" applyFill="1" applyProtection="1">
      <protection locked="0"/>
    </xf>
    <xf numFmtId="0" fontId="56" fillId="0" borderId="0" xfId="0" applyFont="1" applyAlignment="1">
      <alignment vertical="top"/>
    </xf>
    <xf numFmtId="0" fontId="56" fillId="0" borderId="44" xfId="0" applyFont="1" applyBorder="1" applyAlignment="1" applyProtection="1">
      <alignment horizontal="center"/>
      <protection hidden="1"/>
    </xf>
    <xf numFmtId="0" fontId="56" fillId="0" borderId="43" xfId="0" applyFont="1" applyBorder="1" applyAlignment="1" applyProtection="1">
      <alignment vertical="top"/>
      <protection locked="0"/>
    </xf>
    <xf numFmtId="0" fontId="56" fillId="0" borderId="0" xfId="0" applyFont="1" applyAlignment="1" applyProtection="1">
      <alignment vertical="top"/>
      <protection locked="0"/>
    </xf>
    <xf numFmtId="167" fontId="56" fillId="0" borderId="46" xfId="0" applyNumberFormat="1" applyFont="1" applyBorder="1" applyAlignment="1" applyProtection="1">
      <alignment vertical="top"/>
      <protection locked="0"/>
    </xf>
    <xf numFmtId="167" fontId="56" fillId="0" borderId="19" xfId="0" applyNumberFormat="1" applyFont="1" applyBorder="1" applyAlignment="1" applyProtection="1">
      <alignment vertical="top"/>
      <protection locked="0"/>
    </xf>
    <xf numFmtId="167" fontId="56" fillId="0" borderId="48" xfId="0" applyNumberFormat="1" applyFont="1" applyBorder="1" applyAlignment="1" applyProtection="1">
      <alignment vertical="top"/>
      <protection locked="0"/>
    </xf>
    <xf numFmtId="167" fontId="56" fillId="0" borderId="25" xfId="0" applyNumberFormat="1" applyFont="1" applyBorder="1" applyAlignment="1" applyProtection="1">
      <alignment vertical="top"/>
      <protection locked="0"/>
    </xf>
    <xf numFmtId="167" fontId="55" fillId="8" borderId="6" xfId="0" applyNumberFormat="1" applyFont="1" applyFill="1" applyBorder="1" applyAlignment="1" applyProtection="1">
      <alignment horizontal="center" vertical="top"/>
      <protection hidden="1"/>
    </xf>
    <xf numFmtId="167" fontId="56" fillId="0" borderId="28" xfId="0" applyNumberFormat="1" applyFont="1" applyBorder="1" applyAlignment="1" applyProtection="1">
      <alignment vertical="top"/>
      <protection locked="0"/>
    </xf>
    <xf numFmtId="167" fontId="56" fillId="0" borderId="25" xfId="0" applyNumberFormat="1" applyFont="1" applyBorder="1" applyAlignment="1" applyProtection="1">
      <alignment horizontal="center" vertical="center"/>
      <protection locked="0"/>
    </xf>
    <xf numFmtId="167" fontId="56" fillId="0" borderId="7" xfId="25" applyNumberFormat="1" applyFont="1" applyFill="1" applyBorder="1" applyAlignment="1" applyProtection="1">
      <alignment horizontal="center" vertical="center"/>
      <protection locked="0"/>
    </xf>
    <xf numFmtId="167" fontId="56" fillId="0" borderId="7" xfId="0" applyNumberFormat="1" applyFont="1" applyBorder="1" applyAlignment="1" applyProtection="1">
      <alignment horizontal="center" vertical="center"/>
      <protection locked="0"/>
    </xf>
    <xf numFmtId="167" fontId="56" fillId="0" borderId="14" xfId="0" applyNumberFormat="1" applyFont="1" applyBorder="1" applyAlignment="1" applyProtection="1">
      <alignment vertical="center"/>
      <protection locked="0"/>
    </xf>
    <xf numFmtId="0" fontId="55" fillId="0" borderId="0" xfId="0" applyFont="1"/>
    <xf numFmtId="167" fontId="55" fillId="0" borderId="0" xfId="0" applyNumberFormat="1" applyFont="1" applyAlignment="1">
      <alignment vertical="top"/>
    </xf>
    <xf numFmtId="0" fontId="56" fillId="0" borderId="27" xfId="0" applyFont="1" applyBorder="1" applyAlignment="1" applyProtection="1">
      <alignment horizontal="center" vertical="top"/>
      <protection locked="0"/>
    </xf>
    <xf numFmtId="167" fontId="56" fillId="0" borderId="7" xfId="0" applyNumberFormat="1" applyFont="1" applyBorder="1" applyAlignment="1" applyProtection="1">
      <alignment horizontal="left" vertical="top"/>
      <protection locked="0"/>
    </xf>
    <xf numFmtId="167" fontId="56" fillId="0" borderId="25" xfId="0" applyNumberFormat="1" applyFont="1" applyBorder="1" applyAlignment="1" applyProtection="1">
      <alignment horizontal="left" vertical="center"/>
      <protection locked="0"/>
    </xf>
    <xf numFmtId="167" fontId="56" fillId="0" borderId="25" xfId="0" applyNumberFormat="1" applyFont="1" applyBorder="1" applyAlignment="1" applyProtection="1">
      <alignment horizontal="left" vertical="center" wrapText="1"/>
      <protection locked="0"/>
    </xf>
    <xf numFmtId="0" fontId="56" fillId="0" borderId="47" xfId="0" applyFont="1" applyBorder="1" applyAlignment="1" applyProtection="1">
      <alignment horizontal="center" vertical="top"/>
      <protection locked="0"/>
    </xf>
    <xf numFmtId="167" fontId="56" fillId="0" borderId="46" xfId="0" applyNumberFormat="1" applyFont="1" applyBorder="1" applyAlignment="1" applyProtection="1">
      <alignment horizontal="left" vertical="center" wrapText="1"/>
      <protection locked="0"/>
    </xf>
    <xf numFmtId="167" fontId="56" fillId="0" borderId="46" xfId="0" applyNumberFormat="1" applyFont="1" applyBorder="1" applyAlignment="1" applyProtection="1">
      <alignment horizontal="center" vertical="top"/>
      <protection locked="0"/>
    </xf>
    <xf numFmtId="167" fontId="56" fillId="0" borderId="46" xfId="0" applyNumberFormat="1" applyFont="1" applyBorder="1" applyAlignment="1" applyProtection="1">
      <alignment horizontal="left" vertical="center"/>
      <protection locked="0"/>
    </xf>
    <xf numFmtId="167" fontId="55" fillId="0" borderId="30" xfId="0" applyNumberFormat="1" applyFont="1" applyBorder="1" applyAlignment="1" applyProtection="1">
      <alignment vertical="center"/>
      <protection locked="0"/>
    </xf>
    <xf numFmtId="167" fontId="55" fillId="0" borderId="11" xfId="0" applyNumberFormat="1" applyFont="1" applyBorder="1" applyAlignment="1" applyProtection="1">
      <alignment vertical="center"/>
      <protection locked="0"/>
    </xf>
    <xf numFmtId="167" fontId="55" fillId="0" borderId="10" xfId="0" applyNumberFormat="1" applyFont="1" applyBorder="1" applyAlignment="1" applyProtection="1">
      <alignment vertical="center"/>
      <protection locked="0"/>
    </xf>
    <xf numFmtId="0" fontId="56" fillId="0" borderId="27" xfId="0" applyFont="1" applyBorder="1" applyAlignment="1" applyProtection="1">
      <alignment vertical="top"/>
      <protection hidden="1"/>
    </xf>
    <xf numFmtId="167" fontId="55" fillId="0" borderId="14" xfId="0" applyNumberFormat="1" applyFont="1" applyBorder="1" applyAlignment="1" applyProtection="1">
      <alignment vertical="center"/>
      <protection locked="0"/>
    </xf>
    <xf numFmtId="167" fontId="56" fillId="0" borderId="1" xfId="0" applyNumberFormat="1" applyFont="1" applyBorder="1" applyAlignment="1" applyProtection="1">
      <alignment vertical="center"/>
      <protection locked="0"/>
    </xf>
    <xf numFmtId="167" fontId="56" fillId="0" borderId="19" xfId="0" applyNumberFormat="1" applyFont="1" applyBorder="1" applyAlignment="1" applyProtection="1">
      <alignment vertical="center"/>
      <protection locked="0"/>
    </xf>
    <xf numFmtId="0" fontId="56" fillId="0" borderId="27" xfId="0" applyFont="1" applyBorder="1" applyAlignment="1" applyProtection="1">
      <alignment horizontal="right" vertical="top"/>
      <protection hidden="1"/>
    </xf>
    <xf numFmtId="0" fontId="56" fillId="0" borderId="27" xfId="0" applyFont="1" applyBorder="1" applyAlignment="1" applyProtection="1">
      <alignment horizontal="center" vertical="top"/>
      <protection hidden="1"/>
    </xf>
    <xf numFmtId="167" fontId="56" fillId="0" borderId="14" xfId="0" applyNumberFormat="1" applyFont="1" applyBorder="1" applyAlignment="1" applyProtection="1">
      <alignment horizontal="left" vertical="center"/>
      <protection locked="0"/>
    </xf>
    <xf numFmtId="167" fontId="56" fillId="0" borderId="1" xfId="0" applyNumberFormat="1" applyFont="1" applyBorder="1" applyAlignment="1" applyProtection="1">
      <alignment vertical="top"/>
      <protection locked="0"/>
    </xf>
    <xf numFmtId="167" fontId="56" fillId="0" borderId="14" xfId="0" applyNumberFormat="1" applyFont="1" applyBorder="1" applyAlignment="1" applyProtection="1">
      <alignment vertical="top"/>
      <protection locked="0"/>
    </xf>
    <xf numFmtId="167" fontId="56" fillId="0" borderId="14" xfId="0" applyNumberFormat="1" applyFont="1" applyBorder="1" applyAlignment="1" applyProtection="1">
      <alignment vertical="center" wrapText="1"/>
      <protection locked="0"/>
    </xf>
    <xf numFmtId="193" fontId="56" fillId="0" borderId="27" xfId="0" applyNumberFormat="1" applyFont="1" applyBorder="1" applyAlignment="1" applyProtection="1">
      <alignment horizontal="right" vertical="top"/>
      <protection locked="0"/>
    </xf>
    <xf numFmtId="167" fontId="55" fillId="0" borderId="14" xfId="0" applyNumberFormat="1" applyFont="1" applyBorder="1" applyAlignment="1" applyProtection="1">
      <alignment vertical="center" wrapText="1"/>
      <protection locked="0"/>
    </xf>
    <xf numFmtId="0" fontId="55" fillId="0" borderId="27" xfId="0" applyFont="1" applyBorder="1" applyAlignment="1" applyProtection="1">
      <alignment horizontal="right" vertical="top"/>
      <protection hidden="1"/>
    </xf>
    <xf numFmtId="1" fontId="55" fillId="0" borderId="47" xfId="0" applyNumberFormat="1" applyFont="1" applyBorder="1" applyAlignment="1" applyProtection="1">
      <alignment horizontal="right" vertical="top"/>
      <protection locked="0"/>
    </xf>
    <xf numFmtId="167" fontId="55" fillId="0" borderId="46" xfId="0" applyNumberFormat="1" applyFont="1" applyBorder="1" applyAlignment="1" applyProtection="1">
      <alignment horizontal="left" vertical="center" wrapText="1"/>
      <protection locked="0"/>
    </xf>
    <xf numFmtId="167" fontId="56" fillId="0" borderId="19" xfId="0" applyNumberFormat="1" applyFont="1" applyBorder="1" applyAlignment="1" applyProtection="1">
      <alignment horizontal="center" vertical="top"/>
      <protection locked="0"/>
    </xf>
    <xf numFmtId="167" fontId="56" fillId="0" borderId="19" xfId="25" applyNumberFormat="1" applyFont="1" applyFill="1" applyBorder="1" applyAlignment="1" applyProtection="1">
      <alignment vertical="top"/>
      <protection locked="0"/>
    </xf>
    <xf numFmtId="167" fontId="56" fillId="0" borderId="25" xfId="0" applyNumberFormat="1" applyFont="1" applyBorder="1" applyAlignment="1" applyProtection="1">
      <alignment horizontal="center" vertical="top"/>
      <protection locked="0"/>
    </xf>
    <xf numFmtId="167" fontId="56" fillId="0" borderId="1" xfId="0" applyNumberFormat="1" applyFont="1" applyBorder="1" applyAlignment="1" applyProtection="1">
      <alignment horizontal="center" vertical="top"/>
      <protection locked="0"/>
    </xf>
    <xf numFmtId="167" fontId="56" fillId="0" borderId="14" xfId="0" applyNumberFormat="1" applyFont="1" applyBorder="1" applyAlignment="1" applyProtection="1">
      <alignment horizontal="center" vertical="top"/>
      <protection locked="0"/>
    </xf>
    <xf numFmtId="167" fontId="56" fillId="0" borderId="7" xfId="25" applyNumberFormat="1" applyFont="1" applyFill="1" applyBorder="1" applyAlignment="1" applyProtection="1">
      <alignment horizontal="center" vertical="top"/>
      <protection locked="0"/>
    </xf>
    <xf numFmtId="0" fontId="64" fillId="0" borderId="0" xfId="0" applyFont="1"/>
    <xf numFmtId="167" fontId="55" fillId="0" borderId="5" xfId="25" applyNumberFormat="1" applyFont="1" applyFill="1" applyBorder="1" applyAlignment="1" applyProtection="1">
      <alignment vertical="top"/>
      <protection locked="0"/>
    </xf>
    <xf numFmtId="0" fontId="56" fillId="0" borderId="47" xfId="0" applyFont="1" applyBorder="1" applyAlignment="1" applyProtection="1">
      <alignment horizontal="right" vertical="top"/>
      <protection locked="0"/>
    </xf>
    <xf numFmtId="0" fontId="55" fillId="0" borderId="27" xfId="0" applyFont="1" applyBorder="1" applyAlignment="1" applyProtection="1">
      <alignment vertical="top"/>
      <protection hidden="1"/>
    </xf>
    <xf numFmtId="165" fontId="56" fillId="0" borderId="0" xfId="25" applyFont="1" applyAlignment="1" applyProtection="1">
      <alignment horizontal="right" vertical="top"/>
      <protection locked="0"/>
    </xf>
    <xf numFmtId="165" fontId="55" fillId="0" borderId="0" xfId="25" applyFont="1" applyAlignment="1">
      <alignment horizontal="center" vertical="top"/>
    </xf>
    <xf numFmtId="165" fontId="55" fillId="0" borderId="30" xfId="25" applyFont="1" applyBorder="1" applyAlignment="1" applyProtection="1">
      <alignment vertical="center"/>
      <protection locked="0"/>
    </xf>
    <xf numFmtId="165" fontId="56" fillId="0" borderId="14" xfId="25" applyFont="1" applyBorder="1" applyAlignment="1" applyProtection="1">
      <alignment vertical="center"/>
      <protection locked="0"/>
    </xf>
    <xf numFmtId="165" fontId="56" fillId="0" borderId="7" xfId="25" applyFont="1" applyFill="1" applyBorder="1" applyAlignment="1" applyProtection="1">
      <alignment vertical="top"/>
      <protection locked="0"/>
    </xf>
    <xf numFmtId="165" fontId="56" fillId="0" borderId="25" xfId="25" applyFont="1" applyFill="1" applyBorder="1" applyAlignment="1" applyProtection="1">
      <alignment vertical="top"/>
      <protection locked="0"/>
    </xf>
    <xf numFmtId="165" fontId="56" fillId="0" borderId="7" xfId="25" applyFont="1" applyBorder="1" applyProtection="1">
      <protection locked="0"/>
    </xf>
    <xf numFmtId="165" fontId="56" fillId="0" borderId="14" xfId="25" applyFont="1" applyBorder="1" applyAlignment="1" applyProtection="1">
      <alignment horizontal="center" vertical="top"/>
      <protection locked="0"/>
    </xf>
    <xf numFmtId="165" fontId="56" fillId="0" borderId="25" xfId="25" applyFont="1" applyFill="1" applyBorder="1" applyAlignment="1" applyProtection="1">
      <alignment horizontal="center" vertical="center"/>
      <protection locked="0"/>
    </xf>
    <xf numFmtId="165" fontId="56" fillId="0" borderId="46" xfId="25" applyFont="1" applyFill="1" applyBorder="1" applyAlignment="1" applyProtection="1">
      <alignment vertical="top"/>
      <protection locked="0"/>
    </xf>
    <xf numFmtId="165" fontId="56" fillId="0" borderId="0" xfId="25" applyFont="1" applyAlignment="1" applyProtection="1">
      <alignment vertical="top"/>
      <protection locked="0"/>
    </xf>
    <xf numFmtId="165" fontId="56" fillId="0" borderId="14" xfId="25" applyFont="1" applyBorder="1" applyAlignment="1" applyProtection="1">
      <alignment vertical="top"/>
      <protection locked="0"/>
    </xf>
    <xf numFmtId="167" fontId="56" fillId="0" borderId="19" xfId="0" applyNumberFormat="1" applyFont="1" applyBorder="1" applyAlignment="1" applyProtection="1">
      <alignment vertical="top" wrapText="1"/>
      <protection locked="0"/>
    </xf>
    <xf numFmtId="167" fontId="56" fillId="0" borderId="7" xfId="0" applyNumberFormat="1" applyFont="1" applyBorder="1" applyAlignment="1" applyProtection="1">
      <alignment horizontal="left" vertical="top" wrapText="1"/>
      <protection locked="0"/>
    </xf>
    <xf numFmtId="165" fontId="56" fillId="0" borderId="7" xfId="25" applyFont="1" applyBorder="1" applyAlignment="1" applyProtection="1">
      <alignment vertical="top"/>
      <protection locked="0"/>
    </xf>
    <xf numFmtId="165" fontId="65" fillId="0" borderId="14" xfId="25" applyFont="1" applyFill="1" applyBorder="1" applyAlignment="1" applyProtection="1">
      <alignment vertical="top"/>
      <protection locked="0"/>
    </xf>
    <xf numFmtId="0" fontId="66" fillId="0" borderId="0" xfId="0" applyFont="1" applyAlignment="1">
      <alignment horizontal="left" vertical="top"/>
    </xf>
    <xf numFmtId="167" fontId="67" fillId="0" borderId="0" xfId="0" applyNumberFormat="1" applyFont="1" applyProtection="1">
      <protection locked="0"/>
    </xf>
    <xf numFmtId="193" fontId="56" fillId="0" borderId="50" xfId="0" applyNumberFormat="1" applyFont="1" applyBorder="1" applyAlignment="1" applyProtection="1">
      <alignment horizontal="right" vertical="top"/>
      <protection locked="0"/>
    </xf>
    <xf numFmtId="167" fontId="56" fillId="0" borderId="14" xfId="0" applyNumberFormat="1" applyFont="1" applyBorder="1" applyAlignment="1" applyProtection="1">
      <alignment horizontal="left" vertical="center" wrapText="1"/>
      <protection locked="0"/>
    </xf>
    <xf numFmtId="165" fontId="56" fillId="0" borderId="14" xfId="25" applyFont="1" applyFill="1" applyBorder="1" applyAlignment="1" applyProtection="1">
      <alignment vertical="top"/>
      <protection locked="0"/>
    </xf>
    <xf numFmtId="193" fontId="56" fillId="0" borderId="49" xfId="0" applyNumberFormat="1" applyFont="1" applyBorder="1" applyAlignment="1" applyProtection="1">
      <alignment horizontal="right" vertical="top"/>
      <protection locked="0"/>
    </xf>
    <xf numFmtId="167" fontId="56" fillId="0" borderId="26" xfId="0" applyNumberFormat="1" applyFont="1" applyBorder="1" applyAlignment="1" applyProtection="1">
      <alignment horizontal="left" vertical="center" wrapText="1"/>
      <protection locked="0"/>
    </xf>
    <xf numFmtId="165" fontId="56" fillId="0" borderId="26" xfId="25" applyFont="1" applyFill="1" applyBorder="1" applyAlignment="1" applyProtection="1">
      <alignment vertical="top"/>
      <protection locked="0"/>
    </xf>
    <xf numFmtId="167" fontId="56" fillId="0" borderId="26" xfId="0" applyNumberFormat="1" applyFont="1" applyBorder="1" applyAlignment="1" applyProtection="1">
      <alignment horizontal="center" vertical="top"/>
      <protection locked="0"/>
    </xf>
    <xf numFmtId="167" fontId="56" fillId="0" borderId="26" xfId="0" applyNumberFormat="1" applyFont="1" applyBorder="1" applyAlignment="1" applyProtection="1">
      <alignment vertical="top"/>
      <protection locked="0"/>
    </xf>
    <xf numFmtId="167" fontId="56" fillId="0" borderId="51" xfId="25" applyNumberFormat="1" applyFont="1" applyFill="1" applyBorder="1" applyAlignment="1" applyProtection="1">
      <alignment vertical="top"/>
      <protection locked="0"/>
    </xf>
    <xf numFmtId="167" fontId="56" fillId="0" borderId="51" xfId="0" applyNumberFormat="1" applyFont="1" applyBorder="1" applyAlignment="1" applyProtection="1">
      <alignment vertical="top"/>
      <protection locked="0"/>
    </xf>
    <xf numFmtId="0" fontId="56" fillId="0" borderId="50" xfId="0" applyFont="1" applyBorder="1" applyAlignment="1" applyProtection="1">
      <alignment horizontal="right" vertical="top"/>
      <protection locked="0"/>
    </xf>
    <xf numFmtId="167" fontId="56" fillId="0" borderId="19" xfId="25" applyNumberFormat="1" applyFont="1" applyFill="1" applyBorder="1" applyProtection="1">
      <protection locked="0"/>
    </xf>
    <xf numFmtId="0" fontId="56" fillId="0" borderId="49" xfId="0" applyFont="1" applyBorder="1" applyAlignment="1" applyProtection="1">
      <alignment horizontal="center" vertical="top"/>
      <protection hidden="1"/>
    </xf>
    <xf numFmtId="167" fontId="56" fillId="0" borderId="26" xfId="0" applyNumberFormat="1" applyFont="1" applyBorder="1" applyAlignment="1" applyProtection="1">
      <alignment horizontal="left" vertical="center"/>
      <protection locked="0"/>
    </xf>
    <xf numFmtId="167" fontId="56" fillId="0" borderId="51" xfId="0" applyNumberFormat="1" applyFont="1" applyBorder="1" applyAlignment="1" applyProtection="1">
      <alignment horizontal="center" vertical="top"/>
      <protection locked="0"/>
    </xf>
    <xf numFmtId="167" fontId="56" fillId="0" borderId="51" xfId="25" applyNumberFormat="1" applyFont="1" applyFill="1" applyBorder="1" applyProtection="1">
      <protection locked="0"/>
    </xf>
    <xf numFmtId="0" fontId="48" fillId="0" borderId="0" xfId="0" applyFont="1" applyAlignment="1">
      <alignment horizontal="center" vertical="top"/>
    </xf>
    <xf numFmtId="0" fontId="48" fillId="0" borderId="7" xfId="0" applyFont="1" applyBorder="1"/>
    <xf numFmtId="0" fontId="48" fillId="0" borderId="12" xfId="0" applyFont="1" applyBorder="1" applyAlignment="1" applyProtection="1">
      <alignment horizontal="left" vertical="top" indent="2"/>
      <protection hidden="1"/>
    </xf>
    <xf numFmtId="172" fontId="48" fillId="0" borderId="12" xfId="25" applyNumberFormat="1" applyFont="1" applyBorder="1" applyAlignment="1" applyProtection="1">
      <alignment horizontal="center" vertical="top"/>
      <protection hidden="1"/>
    </xf>
    <xf numFmtId="0" fontId="48" fillId="0" borderId="12" xfId="0" applyFont="1" applyBorder="1" applyAlignment="1" applyProtection="1">
      <alignment vertical="top"/>
      <protection hidden="1"/>
    </xf>
    <xf numFmtId="0" fontId="48" fillId="0" borderId="12" xfId="0" applyFont="1" applyBorder="1" applyAlignment="1">
      <alignment horizontal="center"/>
    </xf>
    <xf numFmtId="192" fontId="48" fillId="0" borderId="14" xfId="0" applyNumberFormat="1" applyFont="1" applyBorder="1" applyProtection="1">
      <protection hidden="1"/>
    </xf>
    <xf numFmtId="192" fontId="48" fillId="0" borderId="1" xfId="0" applyNumberFormat="1" applyFont="1" applyBorder="1" applyProtection="1">
      <protection hidden="1"/>
    </xf>
    <xf numFmtId="192" fontId="48" fillId="0" borderId="15" xfId="0" applyNumberFormat="1" applyFont="1" applyBorder="1" applyProtection="1">
      <protection hidden="1"/>
    </xf>
    <xf numFmtId="170" fontId="48" fillId="0" borderId="26" xfId="0" applyNumberFormat="1" applyFont="1" applyBorder="1"/>
    <xf numFmtId="170" fontId="48" fillId="0" borderId="12" xfId="0" applyNumberFormat="1" applyFont="1" applyBorder="1"/>
    <xf numFmtId="170" fontId="48" fillId="0" borderId="23" xfId="0" applyNumberFormat="1" applyFont="1" applyBorder="1"/>
    <xf numFmtId="0" fontId="48" fillId="0" borderId="26" xfId="0" applyFont="1" applyBorder="1" applyAlignment="1" applyProtection="1">
      <alignment horizontal="left" indent="2"/>
      <protection hidden="1"/>
    </xf>
    <xf numFmtId="0" fontId="48" fillId="0" borderId="12" xfId="0" applyFont="1" applyBorder="1" applyAlignment="1" applyProtection="1">
      <alignment horizontal="left" indent="2"/>
      <protection hidden="1"/>
    </xf>
    <xf numFmtId="0" fontId="58" fillId="0" borderId="12" xfId="0" applyFont="1" applyBorder="1" applyAlignment="1" applyProtection="1">
      <alignment horizontal="center"/>
      <protection hidden="1"/>
    </xf>
    <xf numFmtId="0" fontId="58" fillId="0" borderId="23" xfId="0" applyFont="1" applyBorder="1" applyAlignment="1" applyProtection="1">
      <alignment horizontal="center"/>
      <protection hidden="1"/>
    </xf>
    <xf numFmtId="167" fontId="53" fillId="0" borderId="2" xfId="0" applyNumberFormat="1" applyFont="1" applyBorder="1" applyAlignment="1" applyProtection="1">
      <alignment horizontal="center"/>
      <protection hidden="1"/>
    </xf>
    <xf numFmtId="167" fontId="53" fillId="0" borderId="4" xfId="0" applyNumberFormat="1" applyFont="1" applyBorder="1" applyAlignment="1" applyProtection="1">
      <alignment horizontal="center"/>
      <protection hidden="1"/>
    </xf>
    <xf numFmtId="167" fontId="53" fillId="0" borderId="34" xfId="0" applyNumberFormat="1" applyFont="1" applyBorder="1" applyAlignment="1" applyProtection="1">
      <alignment horizontal="center"/>
      <protection hidden="1"/>
    </xf>
    <xf numFmtId="0" fontId="48" fillId="0" borderId="26" xfId="0" applyFont="1" applyBorder="1" applyAlignment="1" applyProtection="1">
      <alignment horizontal="left" vertical="top" indent="1"/>
      <protection hidden="1"/>
    </xf>
    <xf numFmtId="0" fontId="48" fillId="0" borderId="23" xfId="0" applyFont="1" applyBorder="1" applyAlignment="1" applyProtection="1">
      <alignment horizontal="left" vertical="top" indent="1"/>
      <protection hidden="1"/>
    </xf>
    <xf numFmtId="0" fontId="48" fillId="0" borderId="1" xfId="0" applyFont="1" applyBorder="1" applyAlignment="1" applyProtection="1">
      <alignment horizontal="left" vertical="top" indent="2"/>
      <protection hidden="1"/>
    </xf>
    <xf numFmtId="172" fontId="48" fillId="0" borderId="1" xfId="25" applyNumberFormat="1" applyFont="1" applyBorder="1" applyAlignment="1" applyProtection="1">
      <alignment horizontal="center" vertical="top"/>
      <protection locked="0"/>
    </xf>
    <xf numFmtId="0" fontId="48" fillId="0" borderId="1" xfId="0" applyFont="1" applyBorder="1" applyAlignment="1" applyProtection="1">
      <alignment vertical="top"/>
      <protection hidden="1"/>
    </xf>
    <xf numFmtId="0" fontId="48" fillId="0" borderId="1" xfId="0" applyFont="1" applyBorder="1" applyAlignment="1">
      <alignment horizontal="center"/>
    </xf>
    <xf numFmtId="192" fontId="48" fillId="0" borderId="25" xfId="0" applyNumberFormat="1" applyFont="1" applyBorder="1" applyProtection="1">
      <protection hidden="1"/>
    </xf>
    <xf numFmtId="192" fontId="48" fillId="0" borderId="13" xfId="0" applyNumberFormat="1" applyFont="1" applyBorder="1" applyProtection="1">
      <protection hidden="1"/>
    </xf>
    <xf numFmtId="192" fontId="48" fillId="0" borderId="22" xfId="0" applyNumberFormat="1" applyFont="1" applyBorder="1" applyProtection="1">
      <protection hidden="1"/>
    </xf>
    <xf numFmtId="0" fontId="53" fillId="0" borderId="8" xfId="0" applyFont="1" applyBorder="1" applyAlignment="1" applyProtection="1">
      <alignment horizontal="center" wrapText="1"/>
      <protection hidden="1"/>
    </xf>
    <xf numFmtId="0" fontId="53" fillId="0" borderId="8" xfId="0" applyFont="1" applyBorder="1" applyAlignment="1" applyProtection="1">
      <alignment horizontal="center"/>
      <protection hidden="1"/>
    </xf>
    <xf numFmtId="0" fontId="53" fillId="0" borderId="8" xfId="0" applyFont="1" applyBorder="1" applyAlignment="1" applyProtection="1">
      <alignment horizontal="center" vertical="center"/>
      <protection hidden="1"/>
    </xf>
    <xf numFmtId="0" fontId="48" fillId="0" borderId="30" xfId="0" applyFont="1" applyBorder="1" applyAlignment="1" applyProtection="1">
      <alignment horizontal="left" vertical="top" indent="2"/>
      <protection hidden="1"/>
    </xf>
    <xf numFmtId="0" fontId="48" fillId="0" borderId="11" xfId="0" applyFont="1" applyBorder="1" applyAlignment="1" applyProtection="1">
      <alignment horizontal="left" vertical="top" indent="2"/>
      <protection hidden="1"/>
    </xf>
    <xf numFmtId="0" fontId="48" fillId="0" borderId="31" xfId="0" applyFont="1" applyBorder="1" applyAlignment="1" applyProtection="1">
      <alignment horizontal="left" vertical="top" indent="2"/>
      <protection hidden="1"/>
    </xf>
    <xf numFmtId="167" fontId="48" fillId="0" borderId="32" xfId="0" applyNumberFormat="1" applyFont="1" applyBorder="1" applyAlignment="1" applyProtection="1">
      <alignment horizontal="center"/>
      <protection hidden="1"/>
    </xf>
    <xf numFmtId="167" fontId="48" fillId="0" borderId="29" xfId="0" applyNumberFormat="1" applyFont="1" applyBorder="1" applyAlignment="1" applyProtection="1">
      <alignment horizontal="center"/>
      <protection hidden="1"/>
    </xf>
    <xf numFmtId="167" fontId="48" fillId="0" borderId="33" xfId="0" applyNumberFormat="1" applyFont="1" applyBorder="1" applyAlignment="1" applyProtection="1">
      <alignment horizontal="center"/>
      <protection hidden="1"/>
    </xf>
    <xf numFmtId="0" fontId="48" fillId="0" borderId="11" xfId="0" applyFont="1" applyBorder="1"/>
    <xf numFmtId="0" fontId="48" fillId="0" borderId="31" xfId="0" applyFont="1" applyBorder="1"/>
    <xf numFmtId="0" fontId="53" fillId="0" borderId="16" xfId="0" applyFont="1" applyBorder="1" applyAlignment="1" applyProtection="1">
      <alignment horizontal="center" vertical="center"/>
      <protection hidden="1"/>
    </xf>
    <xf numFmtId="0" fontId="53" fillId="0" borderId="17" xfId="0" applyFont="1" applyBorder="1" applyAlignment="1" applyProtection="1">
      <alignment horizontal="center" vertical="center"/>
      <protection hidden="1"/>
    </xf>
    <xf numFmtId="0" fontId="53" fillId="0" borderId="18" xfId="0" applyFont="1" applyBorder="1" applyAlignment="1" applyProtection="1">
      <alignment horizontal="center" vertical="center"/>
      <protection hidden="1"/>
    </xf>
    <xf numFmtId="0" fontId="48" fillId="0" borderId="24" xfId="0" applyFont="1" applyBorder="1" applyAlignment="1" applyProtection="1">
      <alignment horizontal="left" vertical="top" wrapText="1"/>
      <protection hidden="1"/>
    </xf>
    <xf numFmtId="0" fontId="48" fillId="0" borderId="20" xfId="0" applyFont="1" applyBorder="1" applyAlignment="1" applyProtection="1">
      <alignment horizontal="left" vertical="top"/>
      <protection hidden="1"/>
    </xf>
    <xf numFmtId="0" fontId="48" fillId="0" borderId="21" xfId="0" applyFont="1" applyBorder="1" applyAlignment="1" applyProtection="1">
      <alignment horizontal="left" vertical="top"/>
      <protection hidden="1"/>
    </xf>
    <xf numFmtId="0" fontId="51" fillId="0" borderId="29" xfId="0" applyFont="1" applyBorder="1" applyAlignment="1">
      <alignment horizontal="right"/>
    </xf>
    <xf numFmtId="0" fontId="47" fillId="0" borderId="0" xfId="0" applyFont="1" applyAlignment="1">
      <alignment horizontal="center"/>
    </xf>
    <xf numFmtId="192" fontId="48" fillId="0" borderId="24" xfId="0" applyNumberFormat="1" applyFont="1" applyBorder="1" applyProtection="1">
      <protection hidden="1"/>
    </xf>
    <xf numFmtId="192" fontId="48" fillId="0" borderId="20" xfId="0" applyNumberFormat="1" applyFont="1" applyBorder="1" applyProtection="1">
      <protection hidden="1"/>
    </xf>
    <xf numFmtId="192" fontId="48" fillId="0" borderId="21" xfId="0" applyNumberFormat="1" applyFont="1" applyBorder="1" applyProtection="1">
      <protection hidden="1"/>
    </xf>
    <xf numFmtId="0" fontId="48" fillId="0" borderId="9" xfId="0" applyFont="1" applyBorder="1"/>
    <xf numFmtId="49" fontId="51" fillId="0" borderId="0" xfId="0" applyNumberFormat="1" applyFont="1" applyAlignment="1">
      <alignment horizontal="left"/>
    </xf>
    <xf numFmtId="0" fontId="51" fillId="0" borderId="0" xfId="0" applyFont="1" applyAlignment="1">
      <alignment horizontal="left"/>
    </xf>
    <xf numFmtId="0" fontId="41" fillId="0" borderId="0" xfId="0" applyFont="1" applyAlignment="1">
      <alignment horizontal="left" wrapText="1"/>
    </xf>
    <xf numFmtId="0" fontId="42" fillId="0" borderId="0" xfId="0" applyFont="1" applyAlignment="1">
      <alignment horizontal="center"/>
    </xf>
    <xf numFmtId="0" fontId="42" fillId="0" borderId="29" xfId="0" applyFont="1" applyBorder="1" applyAlignment="1">
      <alignment horizontal="center"/>
    </xf>
    <xf numFmtId="0" fontId="2" fillId="0" borderId="8" xfId="0" applyFont="1" applyBorder="1" applyAlignment="1" applyProtection="1">
      <alignment horizontal="center" vertical="center"/>
      <protection hidden="1"/>
    </xf>
    <xf numFmtId="0" fontId="2" fillId="0" borderId="8" xfId="0" applyFont="1" applyBorder="1" applyAlignment="1" applyProtection="1">
      <alignment horizontal="center" vertical="center" wrapText="1"/>
      <protection hidden="1"/>
    </xf>
    <xf numFmtId="164" fontId="0" fillId="0" borderId="7" xfId="0" applyNumberFormat="1" applyBorder="1" applyAlignment="1">
      <alignment horizontal="center"/>
    </xf>
    <xf numFmtId="192" fontId="0" fillId="0" borderId="24" xfId="0" applyNumberFormat="1" applyBorder="1" applyProtection="1">
      <protection hidden="1"/>
    </xf>
    <xf numFmtId="192" fontId="0" fillId="0" borderId="20" xfId="0" applyNumberFormat="1" applyBorder="1" applyProtection="1">
      <protection hidden="1"/>
    </xf>
    <xf numFmtId="192" fontId="0" fillId="0" borderId="21" xfId="0" applyNumberFormat="1" applyBorder="1" applyProtection="1">
      <protection hidden="1"/>
    </xf>
    <xf numFmtId="167" fontId="0" fillId="0" borderId="9" xfId="0" applyNumberFormat="1" applyBorder="1" applyAlignment="1" applyProtection="1">
      <alignment horizontal="center"/>
      <protection hidden="1"/>
    </xf>
    <xf numFmtId="170" fontId="0" fillId="0" borderId="25" xfId="0" applyNumberFormat="1" applyBorder="1"/>
    <xf numFmtId="170" fontId="0" fillId="0" borderId="13" xfId="0" applyNumberFormat="1" applyBorder="1"/>
    <xf numFmtId="170" fontId="0" fillId="0" borderId="22" xfId="0" applyNumberFormat="1" applyBorder="1"/>
    <xf numFmtId="168" fontId="0" fillId="0" borderId="7" xfId="0" applyNumberFormat="1" applyBorder="1" applyAlignment="1">
      <alignment horizontal="center"/>
    </xf>
    <xf numFmtId="0" fontId="0" fillId="0" borderId="7" xfId="0" applyBorder="1"/>
    <xf numFmtId="0" fontId="2" fillId="0" borderId="8" xfId="0" applyFont="1" applyBorder="1" applyAlignment="1" applyProtection="1">
      <alignment horizontal="center" wrapText="1"/>
      <protection hidden="1"/>
    </xf>
    <xf numFmtId="0" fontId="2" fillId="0" borderId="8" xfId="0" applyFont="1" applyBorder="1" applyAlignment="1" applyProtection="1">
      <alignment horizontal="center"/>
      <protection hidden="1"/>
    </xf>
    <xf numFmtId="0" fontId="0" fillId="0" borderId="9" xfId="0" applyBorder="1"/>
    <xf numFmtId="168" fontId="1" fillId="7" borderId="9" xfId="0" applyNumberFormat="1" applyFont="1" applyFill="1" applyBorder="1" applyAlignment="1" applyProtection="1">
      <alignment horizontal="center"/>
      <protection hidden="1"/>
    </xf>
    <xf numFmtId="168" fontId="0" fillId="7" borderId="9" xfId="0" applyNumberFormat="1" applyFill="1" applyBorder="1" applyAlignment="1" applyProtection="1">
      <alignment horizontal="center"/>
      <protection hidden="1"/>
    </xf>
    <xf numFmtId="170" fontId="0" fillId="0" borderId="14" xfId="0" applyNumberFormat="1" applyBorder="1"/>
    <xf numFmtId="170" fontId="0" fillId="0" borderId="1" xfId="0" applyNumberFormat="1" applyBorder="1"/>
    <xf numFmtId="170" fontId="0" fillId="0" borderId="15" xfId="0" applyNumberFormat="1" applyBorder="1"/>
    <xf numFmtId="168" fontId="0" fillId="0" borderId="6" xfId="0" applyNumberFormat="1" applyBorder="1" applyAlignment="1">
      <alignment horizontal="center"/>
    </xf>
    <xf numFmtId="0" fontId="0" fillId="0" borderId="6" xfId="0" applyBorder="1"/>
    <xf numFmtId="167" fontId="2" fillId="0" borderId="32" xfId="0" applyNumberFormat="1" applyFont="1" applyBorder="1" applyAlignment="1" applyProtection="1">
      <alignment horizontal="center"/>
      <protection hidden="1"/>
    </xf>
    <xf numFmtId="167" fontId="2" fillId="0" borderId="29" xfId="0" applyNumberFormat="1" applyFont="1" applyBorder="1" applyAlignment="1" applyProtection="1">
      <alignment horizontal="center"/>
      <protection hidden="1"/>
    </xf>
    <xf numFmtId="167" fontId="2" fillId="0" borderId="33" xfId="0" applyNumberFormat="1" applyFont="1" applyBorder="1" applyAlignment="1" applyProtection="1">
      <alignment horizontal="center"/>
      <protection hidden="1"/>
    </xf>
    <xf numFmtId="164" fontId="0" fillId="0" borderId="6" xfId="0" applyNumberFormat="1" applyBorder="1" applyAlignment="1">
      <alignment horizontal="center"/>
    </xf>
    <xf numFmtId="0" fontId="0" fillId="0" borderId="30" xfId="0" applyBorder="1" applyAlignment="1" applyProtection="1">
      <alignment horizontal="left" vertical="top" indent="2"/>
      <protection hidden="1"/>
    </xf>
    <xf numFmtId="0" fontId="0" fillId="0" borderId="11" xfId="0" applyBorder="1" applyAlignment="1" applyProtection="1">
      <alignment horizontal="left" vertical="top" indent="2"/>
      <protection hidden="1"/>
    </xf>
    <xf numFmtId="0" fontId="0" fillId="0" borderId="31" xfId="0" applyBorder="1" applyAlignment="1" applyProtection="1">
      <alignment horizontal="left" vertical="top" indent="2"/>
      <protection hidden="1"/>
    </xf>
    <xf numFmtId="0" fontId="1" fillId="0" borderId="6" xfId="0" applyFont="1" applyBorder="1" applyAlignment="1" applyProtection="1">
      <alignment horizontal="left" vertical="center" indent="2"/>
      <protection hidden="1"/>
    </xf>
    <xf numFmtId="0" fontId="1" fillId="0" borderId="32" xfId="0" applyFont="1" applyBorder="1" applyAlignment="1" applyProtection="1">
      <alignment horizontal="left" vertical="center" indent="2"/>
      <protection hidden="1"/>
    </xf>
    <xf numFmtId="170" fontId="0" fillId="0" borderId="26" xfId="0" applyNumberFormat="1" applyBorder="1"/>
    <xf numFmtId="170" fontId="0" fillId="0" borderId="12" xfId="0" applyNumberFormat="1" applyBorder="1"/>
    <xf numFmtId="170" fontId="0" fillId="0" borderId="23" xfId="0" applyNumberFormat="1" applyBorder="1"/>
    <xf numFmtId="10" fontId="1" fillId="0" borderId="33" xfId="0" applyNumberFormat="1" applyFont="1" applyBorder="1" applyAlignment="1" applyProtection="1">
      <alignment horizontal="center" vertical="top"/>
      <protection locked="0"/>
    </xf>
    <xf numFmtId="10" fontId="1" fillId="0" borderId="6" xfId="0" applyNumberFormat="1" applyFont="1" applyBorder="1" applyAlignment="1" applyProtection="1">
      <alignment horizontal="center" vertical="top"/>
      <protection locked="0"/>
    </xf>
    <xf numFmtId="0" fontId="1" fillId="0" borderId="9" xfId="0" applyFont="1" applyBorder="1" applyAlignment="1" applyProtection="1">
      <alignment horizontal="left" indent="1"/>
      <protection hidden="1"/>
    </xf>
    <xf numFmtId="0" fontId="0" fillId="0" borderId="9" xfId="0" applyBorder="1" applyAlignment="1" applyProtection="1">
      <alignment horizontal="left" indent="1"/>
      <protection hidden="1"/>
    </xf>
    <xf numFmtId="0" fontId="1" fillId="0" borderId="19" xfId="0" applyFont="1" applyBorder="1" applyAlignment="1" applyProtection="1">
      <alignment horizontal="left" vertical="center" indent="2"/>
      <protection hidden="1"/>
    </xf>
    <xf numFmtId="0" fontId="1" fillId="0" borderId="14" xfId="0" applyFont="1" applyBorder="1" applyAlignment="1" applyProtection="1">
      <alignment horizontal="left" vertical="center" indent="2"/>
      <protection hidden="1"/>
    </xf>
    <xf numFmtId="10" fontId="1" fillId="0" borderId="22" xfId="0" applyNumberFormat="1" applyFont="1" applyBorder="1" applyAlignment="1" applyProtection="1">
      <alignment horizontal="center" vertical="top"/>
      <protection locked="0"/>
    </xf>
    <xf numFmtId="10" fontId="1" fillId="0" borderId="7" xfId="0" applyNumberFormat="1" applyFont="1" applyBorder="1" applyAlignment="1" applyProtection="1">
      <alignment horizontal="center" vertical="top"/>
      <protection locked="0"/>
    </xf>
    <xf numFmtId="0" fontId="1" fillId="0" borderId="7" xfId="0" applyFont="1" applyBorder="1" applyAlignment="1">
      <alignment horizontal="left" vertical="top" indent="1"/>
    </xf>
    <xf numFmtId="0" fontId="0" fillId="0" borderId="7" xfId="0" applyBorder="1" applyAlignment="1">
      <alignment horizontal="left" vertical="top" indent="1"/>
    </xf>
    <xf numFmtId="0" fontId="4" fillId="0" borderId="2" xfId="0" applyFont="1" applyBorder="1" applyAlignment="1" applyProtection="1">
      <alignment horizontal="center" vertical="top"/>
      <protection hidden="1"/>
    </xf>
    <xf numFmtId="0" fontId="0" fillId="0" borderId="4" xfId="0" applyBorder="1" applyAlignment="1" applyProtection="1">
      <alignment horizontal="center" vertical="top"/>
      <protection hidden="1"/>
    </xf>
    <xf numFmtId="0" fontId="0" fillId="0" borderId="34" xfId="0" applyBorder="1" applyAlignment="1" applyProtection="1">
      <alignment horizontal="center" vertical="top"/>
      <protection hidden="1"/>
    </xf>
    <xf numFmtId="0" fontId="0" fillId="0" borderId="28" xfId="0" applyBorder="1" applyAlignment="1">
      <alignment horizontal="left" vertical="top" indent="1"/>
    </xf>
    <xf numFmtId="0" fontId="1" fillId="0" borderId="7" xfId="0" applyFont="1" applyBorder="1" applyAlignment="1" applyProtection="1">
      <alignment horizontal="left" vertical="center" indent="2"/>
      <protection hidden="1"/>
    </xf>
    <xf numFmtId="0" fontId="1" fillId="0" borderId="25" xfId="0" applyFont="1" applyBorder="1" applyAlignment="1" applyProtection="1">
      <alignment horizontal="left" vertical="center" indent="2"/>
      <protection hidden="1"/>
    </xf>
    <xf numFmtId="172" fontId="1" fillId="0" borderId="1" xfId="25" applyNumberFormat="1" applyFont="1" applyBorder="1" applyAlignment="1" applyProtection="1">
      <alignment horizontal="center" vertical="top"/>
      <protection locked="0"/>
    </xf>
    <xf numFmtId="172" fontId="0" fillId="0" borderId="1" xfId="25" applyNumberFormat="1" applyFont="1" applyBorder="1" applyAlignment="1" applyProtection="1">
      <alignment horizontal="center" vertical="top"/>
      <protection locked="0"/>
    </xf>
    <xf numFmtId="0" fontId="0" fillId="0" borderId="12" xfId="0" applyBorder="1" applyAlignment="1" applyProtection="1">
      <alignment vertical="top"/>
      <protection hidden="1"/>
    </xf>
    <xf numFmtId="0" fontId="0" fillId="0" borderId="0" xfId="0" applyAlignment="1">
      <alignment horizontal="center" vertical="top"/>
    </xf>
    <xf numFmtId="0" fontId="0" fillId="0" borderId="11" xfId="0" applyBorder="1"/>
    <xf numFmtId="0" fontId="0" fillId="0" borderId="31" xfId="0" applyBorder="1"/>
    <xf numFmtId="0" fontId="0" fillId="0" borderId="12" xfId="0" applyBorder="1" applyAlignment="1">
      <alignment horizontal="center"/>
    </xf>
    <xf numFmtId="0" fontId="0" fillId="0" borderId="12" xfId="0" applyBorder="1" applyAlignment="1" applyProtection="1">
      <alignment horizontal="left" vertical="top" indent="2"/>
      <protection hidden="1"/>
    </xf>
    <xf numFmtId="172" fontId="0" fillId="0" borderId="12" xfId="25" applyNumberFormat="1" applyFont="1" applyBorder="1" applyAlignment="1" applyProtection="1">
      <alignment horizontal="center" vertical="top"/>
      <protection hidden="1"/>
    </xf>
    <xf numFmtId="0" fontId="0" fillId="0" borderId="1" xfId="0" applyBorder="1" applyAlignment="1">
      <alignment horizontal="center"/>
    </xf>
    <xf numFmtId="167" fontId="2" fillId="0" borderId="35" xfId="0" applyNumberFormat="1" applyFont="1" applyBorder="1" applyAlignment="1" applyProtection="1">
      <alignment horizontal="center"/>
      <protection hidden="1"/>
    </xf>
    <xf numFmtId="167" fontId="2" fillId="0" borderId="36" xfId="0" applyNumberFormat="1" applyFont="1" applyBorder="1" applyAlignment="1" applyProtection="1">
      <alignment horizontal="center"/>
      <protection hidden="1"/>
    </xf>
    <xf numFmtId="167" fontId="2" fillId="0" borderId="37" xfId="0" applyNumberFormat="1" applyFont="1" applyBorder="1" applyAlignment="1" applyProtection="1">
      <alignment horizontal="center"/>
      <protection hidden="1"/>
    </xf>
    <xf numFmtId="0" fontId="17" fillId="0" borderId="26" xfId="0" applyFont="1" applyBorder="1" applyAlignment="1" applyProtection="1">
      <alignment horizontal="left" indent="2"/>
      <protection hidden="1"/>
    </xf>
    <xf numFmtId="0" fontId="17" fillId="0" borderId="12" xfId="0" applyFont="1" applyBorder="1" applyAlignment="1" applyProtection="1">
      <alignment horizontal="left" indent="2"/>
      <protection hidden="1"/>
    </xf>
    <xf numFmtId="0" fontId="2" fillId="0" borderId="12" xfId="0" applyFont="1" applyBorder="1" applyAlignment="1" applyProtection="1">
      <alignment horizontal="center"/>
      <protection hidden="1"/>
    </xf>
    <xf numFmtId="0" fontId="2" fillId="0" borderId="23" xfId="0" applyFont="1" applyBorder="1" applyAlignment="1" applyProtection="1">
      <alignment horizontal="center"/>
      <protection hidden="1"/>
    </xf>
    <xf numFmtId="0" fontId="0" fillId="0" borderId="26" xfId="0" applyBorder="1" applyAlignment="1" applyProtection="1">
      <alignment horizontal="left" vertical="top" indent="1"/>
      <protection hidden="1"/>
    </xf>
    <xf numFmtId="0" fontId="0" fillId="0" borderId="23" xfId="0" applyBorder="1" applyAlignment="1" applyProtection="1">
      <alignment horizontal="left" vertical="top" indent="1"/>
      <protection hidden="1"/>
    </xf>
    <xf numFmtId="0" fontId="0" fillId="0" borderId="1" xfId="0" applyBorder="1" applyAlignment="1" applyProtection="1">
      <alignment horizontal="left" vertical="top" indent="2"/>
      <protection hidden="1"/>
    </xf>
    <xf numFmtId="0" fontId="0" fillId="0" borderId="11" xfId="0" applyBorder="1" applyAlignment="1" applyProtection="1">
      <alignment vertical="top"/>
      <protection hidden="1"/>
    </xf>
    <xf numFmtId="167" fontId="55" fillId="0" borderId="2" xfId="0" applyNumberFormat="1" applyFont="1" applyBorder="1" applyAlignment="1" applyProtection="1">
      <alignment horizontal="center" vertical="center"/>
      <protection locked="0"/>
    </xf>
    <xf numFmtId="167" fontId="55" fillId="0" borderId="4" xfId="0" applyNumberFormat="1" applyFont="1" applyBorder="1" applyAlignment="1" applyProtection="1">
      <alignment horizontal="center" vertical="center"/>
      <protection locked="0"/>
    </xf>
    <xf numFmtId="167" fontId="55" fillId="0" borderId="34" xfId="0" applyNumberFormat="1" applyFont="1" applyBorder="1" applyAlignment="1" applyProtection="1">
      <alignment horizontal="center" vertical="center"/>
      <protection locked="0"/>
    </xf>
    <xf numFmtId="167" fontId="55" fillId="8" borderId="38" xfId="0" applyNumberFormat="1" applyFont="1" applyFill="1" applyBorder="1" applyAlignment="1" applyProtection="1">
      <alignment horizontal="center" vertical="top"/>
      <protection hidden="1"/>
    </xf>
    <xf numFmtId="167" fontId="55" fillId="8" borderId="39" xfId="0" applyNumberFormat="1" applyFont="1" applyFill="1" applyBorder="1" applyAlignment="1" applyProtection="1">
      <alignment horizontal="center" vertical="top"/>
      <protection hidden="1"/>
    </xf>
    <xf numFmtId="167" fontId="55" fillId="8" borderId="40" xfId="0" applyNumberFormat="1" applyFont="1" applyFill="1" applyBorder="1" applyAlignment="1" applyProtection="1">
      <alignment horizontal="center" vertical="top"/>
      <protection hidden="1"/>
    </xf>
    <xf numFmtId="167" fontId="55" fillId="8" borderId="6" xfId="0" applyNumberFormat="1" applyFont="1" applyFill="1" applyBorder="1" applyAlignment="1" applyProtection="1">
      <alignment horizontal="center" vertical="top"/>
      <protection hidden="1"/>
    </xf>
    <xf numFmtId="167" fontId="55" fillId="0" borderId="0" xfId="0" applyNumberFormat="1" applyFont="1" applyAlignment="1">
      <alignment horizontal="right"/>
    </xf>
    <xf numFmtId="167" fontId="55" fillId="0" borderId="0" xfId="0" applyNumberFormat="1" applyFont="1" applyAlignment="1">
      <alignment horizontal="center"/>
    </xf>
    <xf numFmtId="167" fontId="55" fillId="8" borderId="40" xfId="0" applyNumberFormat="1" applyFont="1" applyFill="1" applyBorder="1" applyAlignment="1" applyProtection="1">
      <alignment horizontal="center" vertical="top" wrapText="1"/>
      <protection hidden="1"/>
    </xf>
    <xf numFmtId="167" fontId="55" fillId="8" borderId="6" xfId="0" applyNumberFormat="1" applyFont="1" applyFill="1" applyBorder="1" applyAlignment="1" applyProtection="1">
      <alignment horizontal="center" vertical="top" wrapText="1"/>
      <protection hidden="1"/>
    </xf>
    <xf numFmtId="0" fontId="55" fillId="8" borderId="41" xfId="0" applyFont="1" applyFill="1" applyBorder="1" applyAlignment="1" applyProtection="1">
      <alignment horizontal="center" vertical="top"/>
      <protection hidden="1"/>
    </xf>
    <xf numFmtId="0" fontId="55" fillId="8" borderId="42" xfId="0" applyFont="1" applyFill="1" applyBorder="1" applyAlignment="1" applyProtection="1">
      <alignment horizontal="center" vertical="top"/>
      <protection hidden="1"/>
    </xf>
    <xf numFmtId="167" fontId="55" fillId="8" borderId="40" xfId="0" applyNumberFormat="1" applyFont="1" applyFill="1" applyBorder="1" applyAlignment="1" applyProtection="1">
      <alignment horizontal="center" vertical="center"/>
      <protection hidden="1"/>
    </xf>
    <xf numFmtId="167" fontId="55" fillId="8" borderId="6" xfId="0" applyNumberFormat="1" applyFont="1" applyFill="1" applyBorder="1" applyAlignment="1" applyProtection="1">
      <alignment horizontal="center" vertical="center"/>
      <protection hidden="1"/>
    </xf>
    <xf numFmtId="165" fontId="55" fillId="8" borderId="40" xfId="25" applyFont="1" applyFill="1" applyBorder="1" applyAlignment="1" applyProtection="1">
      <alignment horizontal="center" vertical="top"/>
      <protection hidden="1"/>
    </xf>
    <xf numFmtId="165" fontId="55" fillId="8" borderId="6" xfId="25" applyFont="1" applyFill="1" applyBorder="1" applyAlignment="1" applyProtection="1">
      <alignment horizontal="center" vertical="top"/>
      <protection hidden="1"/>
    </xf>
    <xf numFmtId="0" fontId="14" fillId="0" borderId="0" xfId="0" applyFont="1" applyAlignment="1">
      <alignment horizontal="left" indent="10"/>
    </xf>
  </cellXfs>
  <cellStyles count="67">
    <cellStyle name=",;F'KOIT[[WAAHK" xfId="1" xr:uid="{00000000-0005-0000-0000-000000000000}"/>
    <cellStyle name="?? [0.00]_????" xfId="2" xr:uid="{00000000-0005-0000-0000-000001000000}"/>
    <cellStyle name="?? [0]_PERSONAL" xfId="3" xr:uid="{00000000-0005-0000-0000-000002000000}"/>
    <cellStyle name="???? [0.00]_????" xfId="4" xr:uid="{00000000-0005-0000-0000-000003000000}"/>
    <cellStyle name="??????[0]_PERSONAL" xfId="5" xr:uid="{00000000-0005-0000-0000-000004000000}"/>
    <cellStyle name="??????PERSONAL" xfId="6" xr:uid="{00000000-0005-0000-0000-000005000000}"/>
    <cellStyle name="?????[0]_PERSONAL" xfId="7" xr:uid="{00000000-0005-0000-0000-000006000000}"/>
    <cellStyle name="?????PERSONAL" xfId="8" xr:uid="{00000000-0005-0000-0000-000007000000}"/>
    <cellStyle name="????_????" xfId="9" xr:uid="{00000000-0005-0000-0000-000008000000}"/>
    <cellStyle name="???[0]_PERSONAL" xfId="10" xr:uid="{00000000-0005-0000-0000-000009000000}"/>
    <cellStyle name="???_PERSONAL" xfId="11" xr:uid="{00000000-0005-0000-0000-00000A000000}"/>
    <cellStyle name="??_??" xfId="12" xr:uid="{00000000-0005-0000-0000-00000B000000}"/>
    <cellStyle name="?@??laroux" xfId="13" xr:uid="{00000000-0005-0000-0000-00000C000000}"/>
    <cellStyle name="=C:\WINDOWS\SYSTEM32\COMMAND.COM" xfId="14" xr:uid="{00000000-0005-0000-0000-00000D000000}"/>
    <cellStyle name="a" xfId="15" xr:uid="{00000000-0005-0000-0000-00000E000000}"/>
    <cellStyle name="abc" xfId="16" xr:uid="{00000000-0005-0000-0000-00000F000000}"/>
    <cellStyle name="Calc Currency (0)" xfId="17" xr:uid="{00000000-0005-0000-0000-000010000000}"/>
    <cellStyle name="Calc Currency (2)" xfId="18" xr:uid="{00000000-0005-0000-0000-000011000000}"/>
    <cellStyle name="Calc Percent (0)" xfId="19" xr:uid="{00000000-0005-0000-0000-000012000000}"/>
    <cellStyle name="Calc Percent (1)" xfId="20" xr:uid="{00000000-0005-0000-0000-000013000000}"/>
    <cellStyle name="Calc Percent (2)" xfId="21" xr:uid="{00000000-0005-0000-0000-000014000000}"/>
    <cellStyle name="Calc Units (0)" xfId="22" xr:uid="{00000000-0005-0000-0000-000015000000}"/>
    <cellStyle name="Calc Units (1)" xfId="23" xr:uid="{00000000-0005-0000-0000-000016000000}"/>
    <cellStyle name="Calc Units (2)" xfId="24" xr:uid="{00000000-0005-0000-0000-000017000000}"/>
    <cellStyle name="Comma" xfId="25" builtinId="3"/>
    <cellStyle name="Comma [00]" xfId="26" xr:uid="{00000000-0005-0000-0000-000019000000}"/>
    <cellStyle name="Comma 15 3 2" xfId="27" xr:uid="{00000000-0005-0000-0000-00001A000000}"/>
    <cellStyle name="Comma 2" xfId="28" xr:uid="{00000000-0005-0000-0000-00001B000000}"/>
    <cellStyle name="company_title" xfId="29" xr:uid="{00000000-0005-0000-0000-00001C000000}"/>
    <cellStyle name="Currency [00]" xfId="30" xr:uid="{00000000-0005-0000-0000-00001D000000}"/>
    <cellStyle name="Date Short" xfId="31" xr:uid="{00000000-0005-0000-0000-00001E000000}"/>
    <cellStyle name="date_format" xfId="32" xr:uid="{00000000-0005-0000-0000-00001F000000}"/>
    <cellStyle name="Enter Currency (0)" xfId="33" xr:uid="{00000000-0005-0000-0000-000020000000}"/>
    <cellStyle name="Enter Currency (2)" xfId="34" xr:uid="{00000000-0005-0000-0000-000021000000}"/>
    <cellStyle name="Enter Units (0)" xfId="35" xr:uid="{00000000-0005-0000-0000-000022000000}"/>
    <cellStyle name="Enter Units (1)" xfId="36" xr:uid="{00000000-0005-0000-0000-000023000000}"/>
    <cellStyle name="Enter Units (2)" xfId="37" xr:uid="{00000000-0005-0000-0000-000024000000}"/>
    <cellStyle name="Grey" xfId="38" xr:uid="{00000000-0005-0000-0000-000025000000}"/>
    <cellStyle name="Header1" xfId="39" xr:uid="{00000000-0005-0000-0000-000026000000}"/>
    <cellStyle name="Header2" xfId="40" xr:uid="{00000000-0005-0000-0000-000027000000}"/>
    <cellStyle name="Input [yellow]" xfId="41" xr:uid="{00000000-0005-0000-0000-000029000000}"/>
    <cellStyle name="Link Currency (0)" xfId="42" xr:uid="{00000000-0005-0000-0000-00002A000000}"/>
    <cellStyle name="Link Currency (2)" xfId="43" xr:uid="{00000000-0005-0000-0000-00002B000000}"/>
    <cellStyle name="Link Units (0)" xfId="44" xr:uid="{00000000-0005-0000-0000-00002C000000}"/>
    <cellStyle name="Link Units (1)" xfId="45" xr:uid="{00000000-0005-0000-0000-00002D000000}"/>
    <cellStyle name="Link Units (2)" xfId="46" xr:uid="{00000000-0005-0000-0000-00002E000000}"/>
    <cellStyle name="Normal" xfId="0" builtinId="0"/>
    <cellStyle name="Normal - Style1" xfId="47" xr:uid="{00000000-0005-0000-0000-000030000000}"/>
    <cellStyle name="Normal 2" xfId="48" xr:uid="{00000000-0005-0000-0000-000031000000}"/>
    <cellStyle name="Normal 3" xfId="49" xr:uid="{00000000-0005-0000-0000-000032000000}"/>
    <cellStyle name="ParaBirimi [0]_RESULTS" xfId="50" xr:uid="{00000000-0005-0000-0000-000033000000}"/>
    <cellStyle name="ParaBirimi_RESULTS" xfId="51" xr:uid="{00000000-0005-0000-0000-000034000000}"/>
    <cellStyle name="Percent [0]" xfId="52" xr:uid="{00000000-0005-0000-0000-000035000000}"/>
    <cellStyle name="Percent [00]" xfId="53" xr:uid="{00000000-0005-0000-0000-000036000000}"/>
    <cellStyle name="Percent [2]" xfId="54" xr:uid="{00000000-0005-0000-0000-000037000000}"/>
    <cellStyle name="PrePop Currency (0)" xfId="55" xr:uid="{00000000-0005-0000-0000-000038000000}"/>
    <cellStyle name="PrePop Currency (2)" xfId="56" xr:uid="{00000000-0005-0000-0000-000039000000}"/>
    <cellStyle name="PrePop Units (0)" xfId="57" xr:uid="{00000000-0005-0000-0000-00003A000000}"/>
    <cellStyle name="PrePop Units (1)" xfId="58" xr:uid="{00000000-0005-0000-0000-00003B000000}"/>
    <cellStyle name="PrePop Units (2)" xfId="59" xr:uid="{00000000-0005-0000-0000-00003C000000}"/>
    <cellStyle name="report_title" xfId="60" xr:uid="{00000000-0005-0000-0000-00003D000000}"/>
    <cellStyle name="Text Indent A" xfId="61" xr:uid="{00000000-0005-0000-0000-00003E000000}"/>
    <cellStyle name="Text Indent B" xfId="62" xr:uid="{00000000-0005-0000-0000-00003F000000}"/>
    <cellStyle name="Text Indent C" xfId="63" xr:uid="{00000000-0005-0000-0000-000040000000}"/>
    <cellStyle name="Virg? [0]_RESULTS" xfId="64" xr:uid="{00000000-0005-0000-0000-000041000000}"/>
    <cellStyle name="Virg?_RESULTS" xfId="65" xr:uid="{00000000-0005-0000-0000-000042000000}"/>
    <cellStyle name="เครื่องหมายจุลภาค 2" xfId="66" xr:uid="{00000000-0005-0000-0000-000043000000}"/>
  </cellStyles>
  <dxfs count="0"/>
  <tableStyles count="0" defaultTableStyle="TableStyleMedium9" defaultPivotStyle="PivotStyleLight16"/>
  <colors>
    <mruColors>
      <color rgb="FFCC0099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504825</xdr:colOff>
      <xdr:row>609</xdr:row>
      <xdr:rowOff>0</xdr:rowOff>
    </xdr:from>
    <xdr:to>
      <xdr:col>6</xdr:col>
      <xdr:colOff>533400</xdr:colOff>
      <xdr:row>609</xdr:row>
      <xdr:rowOff>0</xdr:rowOff>
    </xdr:to>
    <xdr:sp macro="" textlink="">
      <xdr:nvSpPr>
        <xdr:cNvPr id="2" name="WordArt 4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5162550" y="214788750"/>
          <a:ext cx="279082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th-TH" sz="4800" b="1" kern="10" spc="0">
              <a:ln w="9525">
                <a:noFill/>
                <a:round/>
                <a:headEnd/>
                <a:tailEnd/>
              </a:ln>
              <a:solidFill>
                <a:srgbClr val="000000"/>
              </a:solidFill>
              <a:effectLst>
                <a:outerShdw dist="35921" dir="2700000" algn="ctr" rotWithShape="0">
                  <a:srgbClr val="C0C0C0">
                    <a:alpha val="80000"/>
                  </a:srgbClr>
                </a:outerShdw>
              </a:effectLst>
              <a:cs typeface="FreesiaUPC"/>
            </a:rPr>
            <a:t>อาคารคลับเฮ้าส์</a:t>
          </a:r>
        </a:p>
      </xdr:txBody>
    </xdr:sp>
    <xdr:clientData/>
  </xdr:twoCellAnchor>
  <xdr:twoCellAnchor>
    <xdr:from>
      <xdr:col>1</xdr:col>
      <xdr:colOff>3009900</xdr:colOff>
      <xdr:row>609</xdr:row>
      <xdr:rowOff>0</xdr:rowOff>
    </xdr:from>
    <xdr:to>
      <xdr:col>1</xdr:col>
      <xdr:colOff>3009900</xdr:colOff>
      <xdr:row>609</xdr:row>
      <xdr:rowOff>0</xdr:rowOff>
    </xdr:to>
    <xdr:sp macro="" textlink="">
      <xdr:nvSpPr>
        <xdr:cNvPr id="113736" name="Line 15">
          <a:extLst>
            <a:ext uri="{FF2B5EF4-FFF2-40B4-BE49-F238E27FC236}">
              <a16:creationId xmlns:a16="http://schemas.microsoft.com/office/drawing/2014/main" id="{00000000-0008-0000-0300-000048BC0100}"/>
            </a:ext>
          </a:extLst>
        </xdr:cNvPr>
        <xdr:cNvSpPr>
          <a:spLocks noChangeShapeType="1"/>
        </xdr:cNvSpPr>
      </xdr:nvSpPr>
      <xdr:spPr bwMode="auto">
        <a:xfrm>
          <a:off x="3457575" y="22642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3009900</xdr:colOff>
      <xdr:row>609</xdr:row>
      <xdr:rowOff>0</xdr:rowOff>
    </xdr:from>
    <xdr:to>
      <xdr:col>1</xdr:col>
      <xdr:colOff>3009900</xdr:colOff>
      <xdr:row>609</xdr:row>
      <xdr:rowOff>0</xdr:rowOff>
    </xdr:to>
    <xdr:sp macro="" textlink="">
      <xdr:nvSpPr>
        <xdr:cNvPr id="113737" name="Line 16">
          <a:extLst>
            <a:ext uri="{FF2B5EF4-FFF2-40B4-BE49-F238E27FC236}">
              <a16:creationId xmlns:a16="http://schemas.microsoft.com/office/drawing/2014/main" id="{00000000-0008-0000-0300-000049BC0100}"/>
            </a:ext>
          </a:extLst>
        </xdr:cNvPr>
        <xdr:cNvSpPr>
          <a:spLocks noChangeShapeType="1"/>
        </xdr:cNvSpPr>
      </xdr:nvSpPr>
      <xdr:spPr bwMode="auto">
        <a:xfrm>
          <a:off x="3457575" y="22642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3009900</xdr:colOff>
      <xdr:row>609</xdr:row>
      <xdr:rowOff>0</xdr:rowOff>
    </xdr:from>
    <xdr:to>
      <xdr:col>1</xdr:col>
      <xdr:colOff>3009900</xdr:colOff>
      <xdr:row>609</xdr:row>
      <xdr:rowOff>0</xdr:rowOff>
    </xdr:to>
    <xdr:sp macro="" textlink="">
      <xdr:nvSpPr>
        <xdr:cNvPr id="113738" name="Line 95">
          <a:extLst>
            <a:ext uri="{FF2B5EF4-FFF2-40B4-BE49-F238E27FC236}">
              <a16:creationId xmlns:a16="http://schemas.microsoft.com/office/drawing/2014/main" id="{00000000-0008-0000-0300-00004ABC0100}"/>
            </a:ext>
          </a:extLst>
        </xdr:cNvPr>
        <xdr:cNvSpPr>
          <a:spLocks noChangeShapeType="1"/>
        </xdr:cNvSpPr>
      </xdr:nvSpPr>
      <xdr:spPr bwMode="auto">
        <a:xfrm>
          <a:off x="3457575" y="22642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3009900</xdr:colOff>
      <xdr:row>609</xdr:row>
      <xdr:rowOff>0</xdr:rowOff>
    </xdr:from>
    <xdr:to>
      <xdr:col>1</xdr:col>
      <xdr:colOff>3009900</xdr:colOff>
      <xdr:row>609</xdr:row>
      <xdr:rowOff>0</xdr:rowOff>
    </xdr:to>
    <xdr:sp macro="" textlink="">
      <xdr:nvSpPr>
        <xdr:cNvPr id="113739" name="Line 96">
          <a:extLst>
            <a:ext uri="{FF2B5EF4-FFF2-40B4-BE49-F238E27FC236}">
              <a16:creationId xmlns:a16="http://schemas.microsoft.com/office/drawing/2014/main" id="{00000000-0008-0000-0300-00004BBC0100}"/>
            </a:ext>
          </a:extLst>
        </xdr:cNvPr>
        <xdr:cNvSpPr>
          <a:spLocks noChangeShapeType="1"/>
        </xdr:cNvSpPr>
      </xdr:nvSpPr>
      <xdr:spPr bwMode="auto">
        <a:xfrm>
          <a:off x="3457575" y="22642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3009900</xdr:colOff>
      <xdr:row>609</xdr:row>
      <xdr:rowOff>0</xdr:rowOff>
    </xdr:from>
    <xdr:to>
      <xdr:col>1</xdr:col>
      <xdr:colOff>3009900</xdr:colOff>
      <xdr:row>609</xdr:row>
      <xdr:rowOff>0</xdr:rowOff>
    </xdr:to>
    <xdr:sp macro="" textlink="">
      <xdr:nvSpPr>
        <xdr:cNvPr id="113740" name="Line 99">
          <a:extLst>
            <a:ext uri="{FF2B5EF4-FFF2-40B4-BE49-F238E27FC236}">
              <a16:creationId xmlns:a16="http://schemas.microsoft.com/office/drawing/2014/main" id="{00000000-0008-0000-0300-00004CBC0100}"/>
            </a:ext>
          </a:extLst>
        </xdr:cNvPr>
        <xdr:cNvSpPr>
          <a:spLocks noChangeShapeType="1"/>
        </xdr:cNvSpPr>
      </xdr:nvSpPr>
      <xdr:spPr bwMode="auto">
        <a:xfrm>
          <a:off x="3457575" y="22642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3009900</xdr:colOff>
      <xdr:row>609</xdr:row>
      <xdr:rowOff>0</xdr:rowOff>
    </xdr:from>
    <xdr:to>
      <xdr:col>1</xdr:col>
      <xdr:colOff>3009900</xdr:colOff>
      <xdr:row>609</xdr:row>
      <xdr:rowOff>0</xdr:rowOff>
    </xdr:to>
    <xdr:sp macro="" textlink="">
      <xdr:nvSpPr>
        <xdr:cNvPr id="113741" name="Line 100">
          <a:extLst>
            <a:ext uri="{FF2B5EF4-FFF2-40B4-BE49-F238E27FC236}">
              <a16:creationId xmlns:a16="http://schemas.microsoft.com/office/drawing/2014/main" id="{00000000-0008-0000-0300-00004DBC0100}"/>
            </a:ext>
          </a:extLst>
        </xdr:cNvPr>
        <xdr:cNvSpPr>
          <a:spLocks noChangeShapeType="1"/>
        </xdr:cNvSpPr>
      </xdr:nvSpPr>
      <xdr:spPr bwMode="auto">
        <a:xfrm>
          <a:off x="3457575" y="22642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3009900</xdr:colOff>
      <xdr:row>609</xdr:row>
      <xdr:rowOff>0</xdr:rowOff>
    </xdr:from>
    <xdr:to>
      <xdr:col>1</xdr:col>
      <xdr:colOff>3009900</xdr:colOff>
      <xdr:row>609</xdr:row>
      <xdr:rowOff>0</xdr:rowOff>
    </xdr:to>
    <xdr:sp macro="" textlink="">
      <xdr:nvSpPr>
        <xdr:cNvPr id="113742" name="Line 101">
          <a:extLst>
            <a:ext uri="{FF2B5EF4-FFF2-40B4-BE49-F238E27FC236}">
              <a16:creationId xmlns:a16="http://schemas.microsoft.com/office/drawing/2014/main" id="{00000000-0008-0000-0300-00004EBC0100}"/>
            </a:ext>
          </a:extLst>
        </xdr:cNvPr>
        <xdr:cNvSpPr>
          <a:spLocks noChangeShapeType="1"/>
        </xdr:cNvSpPr>
      </xdr:nvSpPr>
      <xdr:spPr bwMode="auto">
        <a:xfrm>
          <a:off x="3457575" y="22642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3009900</xdr:colOff>
      <xdr:row>609</xdr:row>
      <xdr:rowOff>0</xdr:rowOff>
    </xdr:from>
    <xdr:to>
      <xdr:col>1</xdr:col>
      <xdr:colOff>3009900</xdr:colOff>
      <xdr:row>609</xdr:row>
      <xdr:rowOff>0</xdr:rowOff>
    </xdr:to>
    <xdr:sp macro="" textlink="">
      <xdr:nvSpPr>
        <xdr:cNvPr id="113743" name="Line 102">
          <a:extLst>
            <a:ext uri="{FF2B5EF4-FFF2-40B4-BE49-F238E27FC236}">
              <a16:creationId xmlns:a16="http://schemas.microsoft.com/office/drawing/2014/main" id="{00000000-0008-0000-0300-00004FBC0100}"/>
            </a:ext>
          </a:extLst>
        </xdr:cNvPr>
        <xdr:cNvSpPr>
          <a:spLocks noChangeShapeType="1"/>
        </xdr:cNvSpPr>
      </xdr:nvSpPr>
      <xdr:spPr bwMode="auto">
        <a:xfrm>
          <a:off x="3457575" y="22642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3009900</xdr:colOff>
      <xdr:row>609</xdr:row>
      <xdr:rowOff>0</xdr:rowOff>
    </xdr:from>
    <xdr:to>
      <xdr:col>1</xdr:col>
      <xdr:colOff>3009900</xdr:colOff>
      <xdr:row>609</xdr:row>
      <xdr:rowOff>0</xdr:rowOff>
    </xdr:to>
    <xdr:sp macro="" textlink="">
      <xdr:nvSpPr>
        <xdr:cNvPr id="113744" name="Line 103">
          <a:extLst>
            <a:ext uri="{FF2B5EF4-FFF2-40B4-BE49-F238E27FC236}">
              <a16:creationId xmlns:a16="http://schemas.microsoft.com/office/drawing/2014/main" id="{00000000-0008-0000-0300-000050BC0100}"/>
            </a:ext>
          </a:extLst>
        </xdr:cNvPr>
        <xdr:cNvSpPr>
          <a:spLocks noChangeShapeType="1"/>
        </xdr:cNvSpPr>
      </xdr:nvSpPr>
      <xdr:spPr bwMode="auto">
        <a:xfrm>
          <a:off x="3457575" y="22642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3009900</xdr:colOff>
      <xdr:row>609</xdr:row>
      <xdr:rowOff>0</xdr:rowOff>
    </xdr:from>
    <xdr:to>
      <xdr:col>1</xdr:col>
      <xdr:colOff>3009900</xdr:colOff>
      <xdr:row>609</xdr:row>
      <xdr:rowOff>0</xdr:rowOff>
    </xdr:to>
    <xdr:sp macro="" textlink="">
      <xdr:nvSpPr>
        <xdr:cNvPr id="113745" name="Line 104">
          <a:extLst>
            <a:ext uri="{FF2B5EF4-FFF2-40B4-BE49-F238E27FC236}">
              <a16:creationId xmlns:a16="http://schemas.microsoft.com/office/drawing/2014/main" id="{00000000-0008-0000-0300-000051BC0100}"/>
            </a:ext>
          </a:extLst>
        </xdr:cNvPr>
        <xdr:cNvSpPr>
          <a:spLocks noChangeShapeType="1"/>
        </xdr:cNvSpPr>
      </xdr:nvSpPr>
      <xdr:spPr bwMode="auto">
        <a:xfrm>
          <a:off x="3457575" y="22642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3009900</xdr:colOff>
      <xdr:row>609</xdr:row>
      <xdr:rowOff>0</xdr:rowOff>
    </xdr:from>
    <xdr:to>
      <xdr:col>1</xdr:col>
      <xdr:colOff>3009900</xdr:colOff>
      <xdr:row>609</xdr:row>
      <xdr:rowOff>0</xdr:rowOff>
    </xdr:to>
    <xdr:sp macro="" textlink="">
      <xdr:nvSpPr>
        <xdr:cNvPr id="113746" name="Line 105">
          <a:extLst>
            <a:ext uri="{FF2B5EF4-FFF2-40B4-BE49-F238E27FC236}">
              <a16:creationId xmlns:a16="http://schemas.microsoft.com/office/drawing/2014/main" id="{00000000-0008-0000-0300-000052BC0100}"/>
            </a:ext>
          </a:extLst>
        </xdr:cNvPr>
        <xdr:cNvSpPr>
          <a:spLocks noChangeShapeType="1"/>
        </xdr:cNvSpPr>
      </xdr:nvSpPr>
      <xdr:spPr bwMode="auto">
        <a:xfrm>
          <a:off x="3457575" y="22642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3009900</xdr:colOff>
      <xdr:row>609</xdr:row>
      <xdr:rowOff>0</xdr:rowOff>
    </xdr:from>
    <xdr:to>
      <xdr:col>1</xdr:col>
      <xdr:colOff>3009900</xdr:colOff>
      <xdr:row>609</xdr:row>
      <xdr:rowOff>0</xdr:rowOff>
    </xdr:to>
    <xdr:sp macro="" textlink="">
      <xdr:nvSpPr>
        <xdr:cNvPr id="113747" name="Line 106">
          <a:extLst>
            <a:ext uri="{FF2B5EF4-FFF2-40B4-BE49-F238E27FC236}">
              <a16:creationId xmlns:a16="http://schemas.microsoft.com/office/drawing/2014/main" id="{00000000-0008-0000-0300-000053BC0100}"/>
            </a:ext>
          </a:extLst>
        </xdr:cNvPr>
        <xdr:cNvSpPr>
          <a:spLocks noChangeShapeType="1"/>
        </xdr:cNvSpPr>
      </xdr:nvSpPr>
      <xdr:spPr bwMode="auto">
        <a:xfrm>
          <a:off x="3457575" y="22642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3009900</xdr:colOff>
      <xdr:row>609</xdr:row>
      <xdr:rowOff>0</xdr:rowOff>
    </xdr:from>
    <xdr:to>
      <xdr:col>1</xdr:col>
      <xdr:colOff>3009900</xdr:colOff>
      <xdr:row>609</xdr:row>
      <xdr:rowOff>0</xdr:rowOff>
    </xdr:to>
    <xdr:sp macro="" textlink="">
      <xdr:nvSpPr>
        <xdr:cNvPr id="113748" name="Line 107">
          <a:extLst>
            <a:ext uri="{FF2B5EF4-FFF2-40B4-BE49-F238E27FC236}">
              <a16:creationId xmlns:a16="http://schemas.microsoft.com/office/drawing/2014/main" id="{00000000-0008-0000-0300-000054BC0100}"/>
            </a:ext>
          </a:extLst>
        </xdr:cNvPr>
        <xdr:cNvSpPr>
          <a:spLocks noChangeShapeType="1"/>
        </xdr:cNvSpPr>
      </xdr:nvSpPr>
      <xdr:spPr bwMode="auto">
        <a:xfrm>
          <a:off x="3457575" y="22642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3009900</xdr:colOff>
      <xdr:row>609</xdr:row>
      <xdr:rowOff>0</xdr:rowOff>
    </xdr:from>
    <xdr:to>
      <xdr:col>1</xdr:col>
      <xdr:colOff>3009900</xdr:colOff>
      <xdr:row>609</xdr:row>
      <xdr:rowOff>0</xdr:rowOff>
    </xdr:to>
    <xdr:sp macro="" textlink="">
      <xdr:nvSpPr>
        <xdr:cNvPr id="113749" name="Line 108">
          <a:extLst>
            <a:ext uri="{FF2B5EF4-FFF2-40B4-BE49-F238E27FC236}">
              <a16:creationId xmlns:a16="http://schemas.microsoft.com/office/drawing/2014/main" id="{00000000-0008-0000-0300-000055BC0100}"/>
            </a:ext>
          </a:extLst>
        </xdr:cNvPr>
        <xdr:cNvSpPr>
          <a:spLocks noChangeShapeType="1"/>
        </xdr:cNvSpPr>
      </xdr:nvSpPr>
      <xdr:spPr bwMode="auto">
        <a:xfrm>
          <a:off x="3457575" y="22642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3009900</xdr:colOff>
      <xdr:row>609</xdr:row>
      <xdr:rowOff>0</xdr:rowOff>
    </xdr:from>
    <xdr:to>
      <xdr:col>1</xdr:col>
      <xdr:colOff>3009900</xdr:colOff>
      <xdr:row>609</xdr:row>
      <xdr:rowOff>0</xdr:rowOff>
    </xdr:to>
    <xdr:sp macro="" textlink="">
      <xdr:nvSpPr>
        <xdr:cNvPr id="113750" name="Line 109">
          <a:extLst>
            <a:ext uri="{FF2B5EF4-FFF2-40B4-BE49-F238E27FC236}">
              <a16:creationId xmlns:a16="http://schemas.microsoft.com/office/drawing/2014/main" id="{00000000-0008-0000-0300-000056BC0100}"/>
            </a:ext>
          </a:extLst>
        </xdr:cNvPr>
        <xdr:cNvSpPr>
          <a:spLocks noChangeShapeType="1"/>
        </xdr:cNvSpPr>
      </xdr:nvSpPr>
      <xdr:spPr bwMode="auto">
        <a:xfrm>
          <a:off x="3457575" y="22642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3009900</xdr:colOff>
      <xdr:row>609</xdr:row>
      <xdr:rowOff>0</xdr:rowOff>
    </xdr:from>
    <xdr:to>
      <xdr:col>1</xdr:col>
      <xdr:colOff>3009900</xdr:colOff>
      <xdr:row>609</xdr:row>
      <xdr:rowOff>0</xdr:rowOff>
    </xdr:to>
    <xdr:sp macro="" textlink="">
      <xdr:nvSpPr>
        <xdr:cNvPr id="113751" name="Line 110">
          <a:extLst>
            <a:ext uri="{FF2B5EF4-FFF2-40B4-BE49-F238E27FC236}">
              <a16:creationId xmlns:a16="http://schemas.microsoft.com/office/drawing/2014/main" id="{00000000-0008-0000-0300-000057BC0100}"/>
            </a:ext>
          </a:extLst>
        </xdr:cNvPr>
        <xdr:cNvSpPr>
          <a:spLocks noChangeShapeType="1"/>
        </xdr:cNvSpPr>
      </xdr:nvSpPr>
      <xdr:spPr bwMode="auto">
        <a:xfrm>
          <a:off x="3457575" y="22642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3009900</xdr:colOff>
      <xdr:row>609</xdr:row>
      <xdr:rowOff>0</xdr:rowOff>
    </xdr:from>
    <xdr:to>
      <xdr:col>1</xdr:col>
      <xdr:colOff>3009900</xdr:colOff>
      <xdr:row>609</xdr:row>
      <xdr:rowOff>0</xdr:rowOff>
    </xdr:to>
    <xdr:sp macro="" textlink="">
      <xdr:nvSpPr>
        <xdr:cNvPr id="113752" name="Line 111">
          <a:extLst>
            <a:ext uri="{FF2B5EF4-FFF2-40B4-BE49-F238E27FC236}">
              <a16:creationId xmlns:a16="http://schemas.microsoft.com/office/drawing/2014/main" id="{00000000-0008-0000-0300-000058BC0100}"/>
            </a:ext>
          </a:extLst>
        </xdr:cNvPr>
        <xdr:cNvSpPr>
          <a:spLocks noChangeShapeType="1"/>
        </xdr:cNvSpPr>
      </xdr:nvSpPr>
      <xdr:spPr bwMode="auto">
        <a:xfrm>
          <a:off x="3457575" y="22642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3009900</xdr:colOff>
      <xdr:row>609</xdr:row>
      <xdr:rowOff>0</xdr:rowOff>
    </xdr:from>
    <xdr:to>
      <xdr:col>1</xdr:col>
      <xdr:colOff>3009900</xdr:colOff>
      <xdr:row>609</xdr:row>
      <xdr:rowOff>0</xdr:rowOff>
    </xdr:to>
    <xdr:sp macro="" textlink="">
      <xdr:nvSpPr>
        <xdr:cNvPr id="113753" name="Line 112">
          <a:extLst>
            <a:ext uri="{FF2B5EF4-FFF2-40B4-BE49-F238E27FC236}">
              <a16:creationId xmlns:a16="http://schemas.microsoft.com/office/drawing/2014/main" id="{00000000-0008-0000-0300-000059BC0100}"/>
            </a:ext>
          </a:extLst>
        </xdr:cNvPr>
        <xdr:cNvSpPr>
          <a:spLocks noChangeShapeType="1"/>
        </xdr:cNvSpPr>
      </xdr:nvSpPr>
      <xdr:spPr bwMode="auto">
        <a:xfrm>
          <a:off x="3457575" y="22642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3009900</xdr:colOff>
      <xdr:row>609</xdr:row>
      <xdr:rowOff>0</xdr:rowOff>
    </xdr:from>
    <xdr:to>
      <xdr:col>1</xdr:col>
      <xdr:colOff>3009900</xdr:colOff>
      <xdr:row>609</xdr:row>
      <xdr:rowOff>0</xdr:rowOff>
    </xdr:to>
    <xdr:sp macro="" textlink="">
      <xdr:nvSpPr>
        <xdr:cNvPr id="113754" name="Line 113">
          <a:extLst>
            <a:ext uri="{FF2B5EF4-FFF2-40B4-BE49-F238E27FC236}">
              <a16:creationId xmlns:a16="http://schemas.microsoft.com/office/drawing/2014/main" id="{00000000-0008-0000-0300-00005ABC0100}"/>
            </a:ext>
          </a:extLst>
        </xdr:cNvPr>
        <xdr:cNvSpPr>
          <a:spLocks noChangeShapeType="1"/>
        </xdr:cNvSpPr>
      </xdr:nvSpPr>
      <xdr:spPr bwMode="auto">
        <a:xfrm>
          <a:off x="3457575" y="22642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3009900</xdr:colOff>
      <xdr:row>609</xdr:row>
      <xdr:rowOff>0</xdr:rowOff>
    </xdr:from>
    <xdr:to>
      <xdr:col>1</xdr:col>
      <xdr:colOff>3009900</xdr:colOff>
      <xdr:row>609</xdr:row>
      <xdr:rowOff>0</xdr:rowOff>
    </xdr:to>
    <xdr:sp macro="" textlink="">
      <xdr:nvSpPr>
        <xdr:cNvPr id="113755" name="Line 114">
          <a:extLst>
            <a:ext uri="{FF2B5EF4-FFF2-40B4-BE49-F238E27FC236}">
              <a16:creationId xmlns:a16="http://schemas.microsoft.com/office/drawing/2014/main" id="{00000000-0008-0000-0300-00005BBC0100}"/>
            </a:ext>
          </a:extLst>
        </xdr:cNvPr>
        <xdr:cNvSpPr>
          <a:spLocks noChangeShapeType="1"/>
        </xdr:cNvSpPr>
      </xdr:nvSpPr>
      <xdr:spPr bwMode="auto">
        <a:xfrm>
          <a:off x="3457575" y="22642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3009900</xdr:colOff>
      <xdr:row>609</xdr:row>
      <xdr:rowOff>0</xdr:rowOff>
    </xdr:from>
    <xdr:to>
      <xdr:col>1</xdr:col>
      <xdr:colOff>3009900</xdr:colOff>
      <xdr:row>609</xdr:row>
      <xdr:rowOff>0</xdr:rowOff>
    </xdr:to>
    <xdr:sp macro="" textlink="">
      <xdr:nvSpPr>
        <xdr:cNvPr id="113756" name="Line 115">
          <a:extLst>
            <a:ext uri="{FF2B5EF4-FFF2-40B4-BE49-F238E27FC236}">
              <a16:creationId xmlns:a16="http://schemas.microsoft.com/office/drawing/2014/main" id="{00000000-0008-0000-0300-00005CBC0100}"/>
            </a:ext>
          </a:extLst>
        </xdr:cNvPr>
        <xdr:cNvSpPr>
          <a:spLocks noChangeShapeType="1"/>
        </xdr:cNvSpPr>
      </xdr:nvSpPr>
      <xdr:spPr bwMode="auto">
        <a:xfrm>
          <a:off x="3457575" y="22642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3009900</xdr:colOff>
      <xdr:row>609</xdr:row>
      <xdr:rowOff>0</xdr:rowOff>
    </xdr:from>
    <xdr:to>
      <xdr:col>1</xdr:col>
      <xdr:colOff>3009900</xdr:colOff>
      <xdr:row>609</xdr:row>
      <xdr:rowOff>0</xdr:rowOff>
    </xdr:to>
    <xdr:sp macro="" textlink="">
      <xdr:nvSpPr>
        <xdr:cNvPr id="113757" name="Line 116">
          <a:extLst>
            <a:ext uri="{FF2B5EF4-FFF2-40B4-BE49-F238E27FC236}">
              <a16:creationId xmlns:a16="http://schemas.microsoft.com/office/drawing/2014/main" id="{00000000-0008-0000-0300-00005DBC0100}"/>
            </a:ext>
          </a:extLst>
        </xdr:cNvPr>
        <xdr:cNvSpPr>
          <a:spLocks noChangeShapeType="1"/>
        </xdr:cNvSpPr>
      </xdr:nvSpPr>
      <xdr:spPr bwMode="auto">
        <a:xfrm>
          <a:off x="3457575" y="22642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3009900</xdr:colOff>
      <xdr:row>609</xdr:row>
      <xdr:rowOff>0</xdr:rowOff>
    </xdr:from>
    <xdr:to>
      <xdr:col>1</xdr:col>
      <xdr:colOff>3009900</xdr:colOff>
      <xdr:row>609</xdr:row>
      <xdr:rowOff>0</xdr:rowOff>
    </xdr:to>
    <xdr:sp macro="" textlink="">
      <xdr:nvSpPr>
        <xdr:cNvPr id="113758" name="Line 117">
          <a:extLst>
            <a:ext uri="{FF2B5EF4-FFF2-40B4-BE49-F238E27FC236}">
              <a16:creationId xmlns:a16="http://schemas.microsoft.com/office/drawing/2014/main" id="{00000000-0008-0000-0300-00005EBC0100}"/>
            </a:ext>
          </a:extLst>
        </xdr:cNvPr>
        <xdr:cNvSpPr>
          <a:spLocks noChangeShapeType="1"/>
        </xdr:cNvSpPr>
      </xdr:nvSpPr>
      <xdr:spPr bwMode="auto">
        <a:xfrm>
          <a:off x="3457575" y="22642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3009900</xdr:colOff>
      <xdr:row>609</xdr:row>
      <xdr:rowOff>0</xdr:rowOff>
    </xdr:from>
    <xdr:to>
      <xdr:col>1</xdr:col>
      <xdr:colOff>3009900</xdr:colOff>
      <xdr:row>609</xdr:row>
      <xdr:rowOff>0</xdr:rowOff>
    </xdr:to>
    <xdr:sp macro="" textlink="">
      <xdr:nvSpPr>
        <xdr:cNvPr id="113759" name="Line 118">
          <a:extLst>
            <a:ext uri="{FF2B5EF4-FFF2-40B4-BE49-F238E27FC236}">
              <a16:creationId xmlns:a16="http://schemas.microsoft.com/office/drawing/2014/main" id="{00000000-0008-0000-0300-00005FBC0100}"/>
            </a:ext>
          </a:extLst>
        </xdr:cNvPr>
        <xdr:cNvSpPr>
          <a:spLocks noChangeShapeType="1"/>
        </xdr:cNvSpPr>
      </xdr:nvSpPr>
      <xdr:spPr bwMode="auto">
        <a:xfrm>
          <a:off x="3457575" y="22642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3009900</xdr:colOff>
      <xdr:row>609</xdr:row>
      <xdr:rowOff>0</xdr:rowOff>
    </xdr:from>
    <xdr:to>
      <xdr:col>1</xdr:col>
      <xdr:colOff>3009900</xdr:colOff>
      <xdr:row>609</xdr:row>
      <xdr:rowOff>0</xdr:rowOff>
    </xdr:to>
    <xdr:sp macro="" textlink="">
      <xdr:nvSpPr>
        <xdr:cNvPr id="113760" name="Line 119">
          <a:extLst>
            <a:ext uri="{FF2B5EF4-FFF2-40B4-BE49-F238E27FC236}">
              <a16:creationId xmlns:a16="http://schemas.microsoft.com/office/drawing/2014/main" id="{00000000-0008-0000-0300-000060BC0100}"/>
            </a:ext>
          </a:extLst>
        </xdr:cNvPr>
        <xdr:cNvSpPr>
          <a:spLocks noChangeShapeType="1"/>
        </xdr:cNvSpPr>
      </xdr:nvSpPr>
      <xdr:spPr bwMode="auto">
        <a:xfrm>
          <a:off x="3457575" y="22642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3009900</xdr:colOff>
      <xdr:row>609</xdr:row>
      <xdr:rowOff>0</xdr:rowOff>
    </xdr:from>
    <xdr:to>
      <xdr:col>1</xdr:col>
      <xdr:colOff>3009900</xdr:colOff>
      <xdr:row>609</xdr:row>
      <xdr:rowOff>0</xdr:rowOff>
    </xdr:to>
    <xdr:sp macro="" textlink="">
      <xdr:nvSpPr>
        <xdr:cNvPr id="113761" name="Line 120">
          <a:extLst>
            <a:ext uri="{FF2B5EF4-FFF2-40B4-BE49-F238E27FC236}">
              <a16:creationId xmlns:a16="http://schemas.microsoft.com/office/drawing/2014/main" id="{00000000-0008-0000-0300-000061BC0100}"/>
            </a:ext>
          </a:extLst>
        </xdr:cNvPr>
        <xdr:cNvSpPr>
          <a:spLocks noChangeShapeType="1"/>
        </xdr:cNvSpPr>
      </xdr:nvSpPr>
      <xdr:spPr bwMode="auto">
        <a:xfrm>
          <a:off x="3457575" y="22642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3009900</xdr:colOff>
      <xdr:row>609</xdr:row>
      <xdr:rowOff>0</xdr:rowOff>
    </xdr:from>
    <xdr:to>
      <xdr:col>1</xdr:col>
      <xdr:colOff>3009900</xdr:colOff>
      <xdr:row>609</xdr:row>
      <xdr:rowOff>0</xdr:rowOff>
    </xdr:to>
    <xdr:sp macro="" textlink="">
      <xdr:nvSpPr>
        <xdr:cNvPr id="113762" name="Line 121">
          <a:extLst>
            <a:ext uri="{FF2B5EF4-FFF2-40B4-BE49-F238E27FC236}">
              <a16:creationId xmlns:a16="http://schemas.microsoft.com/office/drawing/2014/main" id="{00000000-0008-0000-0300-000062BC0100}"/>
            </a:ext>
          </a:extLst>
        </xdr:cNvPr>
        <xdr:cNvSpPr>
          <a:spLocks noChangeShapeType="1"/>
        </xdr:cNvSpPr>
      </xdr:nvSpPr>
      <xdr:spPr bwMode="auto">
        <a:xfrm>
          <a:off x="3457575" y="22642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3009900</xdr:colOff>
      <xdr:row>609</xdr:row>
      <xdr:rowOff>0</xdr:rowOff>
    </xdr:from>
    <xdr:to>
      <xdr:col>1</xdr:col>
      <xdr:colOff>3009900</xdr:colOff>
      <xdr:row>609</xdr:row>
      <xdr:rowOff>0</xdr:rowOff>
    </xdr:to>
    <xdr:sp macro="" textlink="">
      <xdr:nvSpPr>
        <xdr:cNvPr id="113763" name="Line 122">
          <a:extLst>
            <a:ext uri="{FF2B5EF4-FFF2-40B4-BE49-F238E27FC236}">
              <a16:creationId xmlns:a16="http://schemas.microsoft.com/office/drawing/2014/main" id="{00000000-0008-0000-0300-000063BC0100}"/>
            </a:ext>
          </a:extLst>
        </xdr:cNvPr>
        <xdr:cNvSpPr>
          <a:spLocks noChangeShapeType="1"/>
        </xdr:cNvSpPr>
      </xdr:nvSpPr>
      <xdr:spPr bwMode="auto">
        <a:xfrm>
          <a:off x="3457575" y="22642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3009900</xdr:colOff>
      <xdr:row>609</xdr:row>
      <xdr:rowOff>0</xdr:rowOff>
    </xdr:from>
    <xdr:to>
      <xdr:col>1</xdr:col>
      <xdr:colOff>3009900</xdr:colOff>
      <xdr:row>609</xdr:row>
      <xdr:rowOff>0</xdr:rowOff>
    </xdr:to>
    <xdr:sp macro="" textlink="">
      <xdr:nvSpPr>
        <xdr:cNvPr id="113764" name="Line 123">
          <a:extLst>
            <a:ext uri="{FF2B5EF4-FFF2-40B4-BE49-F238E27FC236}">
              <a16:creationId xmlns:a16="http://schemas.microsoft.com/office/drawing/2014/main" id="{00000000-0008-0000-0300-000064BC0100}"/>
            </a:ext>
          </a:extLst>
        </xdr:cNvPr>
        <xdr:cNvSpPr>
          <a:spLocks noChangeShapeType="1"/>
        </xdr:cNvSpPr>
      </xdr:nvSpPr>
      <xdr:spPr bwMode="auto">
        <a:xfrm>
          <a:off x="3457575" y="22642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3009900</xdr:colOff>
      <xdr:row>609</xdr:row>
      <xdr:rowOff>0</xdr:rowOff>
    </xdr:from>
    <xdr:to>
      <xdr:col>1</xdr:col>
      <xdr:colOff>3009900</xdr:colOff>
      <xdr:row>609</xdr:row>
      <xdr:rowOff>0</xdr:rowOff>
    </xdr:to>
    <xdr:sp macro="" textlink="">
      <xdr:nvSpPr>
        <xdr:cNvPr id="113765" name="Line 124">
          <a:extLst>
            <a:ext uri="{FF2B5EF4-FFF2-40B4-BE49-F238E27FC236}">
              <a16:creationId xmlns:a16="http://schemas.microsoft.com/office/drawing/2014/main" id="{00000000-0008-0000-0300-000065BC0100}"/>
            </a:ext>
          </a:extLst>
        </xdr:cNvPr>
        <xdr:cNvSpPr>
          <a:spLocks noChangeShapeType="1"/>
        </xdr:cNvSpPr>
      </xdr:nvSpPr>
      <xdr:spPr bwMode="auto">
        <a:xfrm>
          <a:off x="3457575" y="22642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22</xdr:col>
      <xdr:colOff>326838</xdr:colOff>
      <xdr:row>37</xdr:row>
      <xdr:rowOff>256801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A64B2842-432F-4BD5-B359-7D5DA8F9D9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392022" cy="10318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W131"/>
  <sheetViews>
    <sheetView showGridLines="0" tabSelected="1" zoomScaleNormal="100" zoomScaleSheetLayoutView="118" workbookViewId="0">
      <selection activeCell="R16" sqref="R16:T16"/>
    </sheetView>
  </sheetViews>
  <sheetFormatPr defaultColWidth="0" defaultRowHeight="21" zeroHeight="1"/>
  <cols>
    <col min="1" max="1" width="7.25" style="87" customWidth="1"/>
    <col min="2" max="7" width="4.75" style="87" customWidth="1"/>
    <col min="8" max="8" width="1.75" style="87" customWidth="1"/>
    <col min="9" max="9" width="4.875" style="87" customWidth="1"/>
    <col min="10" max="10" width="7.125" style="87" customWidth="1"/>
    <col min="11" max="14" width="4.75" style="87" customWidth="1"/>
    <col min="15" max="15" width="3.25" style="87" customWidth="1"/>
    <col min="16" max="16" width="5.75" style="87" customWidth="1"/>
    <col min="17" max="17" width="1.75" style="87" customWidth="1"/>
    <col min="18" max="21" width="4.75" style="87" customWidth="1"/>
    <col min="22" max="22" width="5.75" style="87" customWidth="1"/>
    <col min="23" max="23" width="9.125" style="87" customWidth="1"/>
    <col min="24" max="16384" width="0" style="87" hidden="1"/>
  </cols>
  <sheetData>
    <row r="1" spans="1:23" ht="24.6">
      <c r="A1" s="267" t="s">
        <v>32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  <c r="M1" s="267"/>
      <c r="N1" s="267"/>
      <c r="O1" s="267"/>
      <c r="P1" s="267"/>
      <c r="Q1" s="267"/>
      <c r="R1" s="267"/>
      <c r="S1" s="267"/>
      <c r="T1" s="267"/>
      <c r="U1" s="267"/>
      <c r="V1" s="267"/>
    </row>
    <row r="2" spans="1:23" ht="51.45" customHeight="1">
      <c r="A2" s="274" t="s">
        <v>88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</row>
    <row r="3" spans="1:23" ht="24.6">
      <c r="A3" s="88" t="str">
        <f>'ปร.4(ก)'!A5</f>
        <v>สถานที่ก่อสร้าง : สทน. องครักษ์ ตำบลทรายมูล อำเภอองครักษ์ จังหวัดนครนายก</v>
      </c>
      <c r="B3" s="89"/>
      <c r="C3" s="90"/>
      <c r="D3" s="90"/>
      <c r="E3" s="91"/>
      <c r="F3" s="91"/>
      <c r="G3" s="91"/>
      <c r="H3" s="91"/>
      <c r="I3" s="91"/>
      <c r="J3" s="92"/>
      <c r="K3" s="93"/>
      <c r="L3" s="93"/>
      <c r="M3" s="93"/>
      <c r="N3" s="93"/>
      <c r="O3" s="93"/>
      <c r="P3" s="93"/>
      <c r="Q3" s="93"/>
      <c r="R3" s="93"/>
      <c r="S3" s="93"/>
      <c r="T3" s="94"/>
      <c r="U3" s="94"/>
      <c r="V3" s="94"/>
    </row>
    <row r="4" spans="1:23" ht="24.6">
      <c r="A4" s="88" t="str">
        <f>'ปร.5(ก)'!A5</f>
        <v xml:space="preserve">แบบเลขที่ </v>
      </c>
      <c r="B4" s="89"/>
      <c r="C4" s="90"/>
      <c r="D4" s="90"/>
      <c r="E4" s="91"/>
      <c r="F4" s="91"/>
      <c r="G4" s="91"/>
      <c r="H4" s="91"/>
      <c r="I4" s="91"/>
      <c r="J4" s="92"/>
      <c r="K4" s="93"/>
      <c r="L4" s="93"/>
      <c r="M4" s="93"/>
      <c r="N4" s="93"/>
      <c r="O4" s="93"/>
      <c r="P4" s="93"/>
      <c r="Q4" s="93"/>
      <c r="R4" s="93"/>
      <c r="S4" s="93"/>
      <c r="T4" s="94"/>
      <c r="U4" s="94"/>
      <c r="V4" s="94"/>
    </row>
    <row r="5" spans="1:23" ht="24.6">
      <c r="A5" s="88" t="s">
        <v>28</v>
      </c>
      <c r="B5" s="89"/>
      <c r="C5" s="90"/>
      <c r="D5" s="90"/>
      <c r="E5" s="91"/>
      <c r="F5" s="91"/>
      <c r="G5" s="91"/>
      <c r="H5" s="91"/>
      <c r="I5" s="91"/>
      <c r="J5" s="92"/>
      <c r="K5" s="93"/>
      <c r="L5" s="95"/>
      <c r="M5" s="96"/>
      <c r="N5" s="93"/>
      <c r="O5" s="93"/>
      <c r="P5" s="93"/>
      <c r="Q5" s="93"/>
      <c r="R5" s="93"/>
      <c r="S5" s="93"/>
      <c r="T5" s="93"/>
      <c r="U5" s="93"/>
      <c r="V5" s="93"/>
    </row>
    <row r="6" spans="1:23" ht="24.6">
      <c r="A6" s="91" t="s">
        <v>38</v>
      </c>
      <c r="B6" s="91"/>
      <c r="C6" s="91"/>
      <c r="D6" s="91"/>
      <c r="E6" s="91"/>
      <c r="F6" s="91"/>
      <c r="G6" s="91"/>
      <c r="H6" s="91"/>
      <c r="I6" s="91"/>
      <c r="J6" s="97">
        <v>1</v>
      </c>
      <c r="K6" s="98" t="s">
        <v>0</v>
      </c>
      <c r="L6" s="95"/>
      <c r="M6" s="96"/>
      <c r="N6" s="93"/>
      <c r="O6" s="93"/>
      <c r="P6" s="93"/>
      <c r="Q6" s="93"/>
      <c r="R6" s="93"/>
      <c r="S6" s="93"/>
      <c r="T6" s="93"/>
      <c r="U6" s="93"/>
      <c r="V6" s="93"/>
    </row>
    <row r="7" spans="1:23" s="99" customFormat="1" ht="24.6">
      <c r="A7" s="91" t="s">
        <v>35</v>
      </c>
      <c r="B7" s="91"/>
      <c r="C7" s="91"/>
      <c r="D7" s="91"/>
      <c r="E7" s="272"/>
      <c r="F7" s="273"/>
      <c r="G7" s="273"/>
      <c r="H7" s="273"/>
      <c r="I7" s="273"/>
      <c r="J7" s="273"/>
      <c r="K7" s="273"/>
      <c r="L7" s="273"/>
      <c r="M7" s="273"/>
      <c r="N7" s="273"/>
      <c r="O7" s="91"/>
      <c r="P7" s="91"/>
      <c r="Q7" s="91"/>
      <c r="R7" s="91"/>
      <c r="S7" s="91"/>
      <c r="T7" s="91"/>
      <c r="U7" s="91"/>
      <c r="V7" s="87"/>
    </row>
    <row r="8" spans="1:23" s="99" customFormat="1" ht="24.6">
      <c r="A8" s="266" t="s">
        <v>29</v>
      </c>
      <c r="B8" s="266"/>
      <c r="C8" s="266"/>
      <c r="D8" s="266"/>
      <c r="E8" s="266"/>
      <c r="F8" s="266"/>
      <c r="G8" s="266"/>
      <c r="H8" s="266"/>
      <c r="I8" s="266"/>
      <c r="J8" s="266"/>
      <c r="K8" s="266"/>
      <c r="L8" s="266"/>
      <c r="M8" s="266"/>
      <c r="N8" s="266"/>
      <c r="O8" s="266"/>
      <c r="P8" s="266"/>
      <c r="Q8" s="266"/>
      <c r="R8" s="266"/>
      <c r="S8" s="266"/>
      <c r="T8" s="266"/>
      <c r="U8" s="266"/>
      <c r="V8" s="266"/>
    </row>
    <row r="9" spans="1:23" ht="43.5" customHeight="1" thickBot="1">
      <c r="A9" s="100" t="s">
        <v>1</v>
      </c>
      <c r="B9" s="260" t="s">
        <v>2</v>
      </c>
      <c r="C9" s="261"/>
      <c r="D9" s="261"/>
      <c r="E9" s="261"/>
      <c r="F9" s="261"/>
      <c r="G9" s="261"/>
      <c r="H9" s="261"/>
      <c r="I9" s="261"/>
      <c r="J9" s="261"/>
      <c r="K9" s="261"/>
      <c r="L9" s="261"/>
      <c r="M9" s="261"/>
      <c r="N9" s="261"/>
      <c r="O9" s="261"/>
      <c r="P9" s="261"/>
      <c r="Q9" s="262"/>
      <c r="R9" s="249" t="s">
        <v>13</v>
      </c>
      <c r="S9" s="250"/>
      <c r="T9" s="250"/>
      <c r="U9" s="251" t="s">
        <v>7</v>
      </c>
      <c r="V9" s="251"/>
    </row>
    <row r="10" spans="1:23" ht="41.55" customHeight="1" thickTop="1">
      <c r="A10" s="101"/>
      <c r="B10" s="263" t="s">
        <v>89</v>
      </c>
      <c r="C10" s="264"/>
      <c r="D10" s="264"/>
      <c r="E10" s="264"/>
      <c r="F10" s="264"/>
      <c r="G10" s="264"/>
      <c r="H10" s="264"/>
      <c r="I10" s="264"/>
      <c r="J10" s="264"/>
      <c r="K10" s="264"/>
      <c r="L10" s="264"/>
      <c r="M10" s="264"/>
      <c r="N10" s="264"/>
      <c r="O10" s="264"/>
      <c r="P10" s="264"/>
      <c r="Q10" s="265"/>
      <c r="R10" s="268"/>
      <c r="S10" s="269"/>
      <c r="T10" s="270"/>
      <c r="U10" s="271"/>
      <c r="V10" s="271"/>
    </row>
    <row r="11" spans="1:23">
      <c r="A11" s="102">
        <v>1</v>
      </c>
      <c r="B11" s="103" t="str">
        <f>'ปร.5(ก)'!B11:J11</f>
        <v>ปรับปรุงทางเท้า</v>
      </c>
      <c r="C11" s="104"/>
      <c r="D11" s="104"/>
      <c r="E11" s="104"/>
      <c r="F11" s="104"/>
      <c r="G11" s="104"/>
      <c r="H11" s="104"/>
      <c r="I11" s="104"/>
      <c r="J11" s="104"/>
      <c r="K11" s="105"/>
      <c r="L11" s="105"/>
      <c r="M11" s="105"/>
      <c r="N11" s="105" t="s">
        <v>25</v>
      </c>
      <c r="O11" s="106"/>
      <c r="P11" s="106"/>
      <c r="Q11" s="107"/>
      <c r="R11" s="246"/>
      <c r="S11" s="247"/>
      <c r="T11" s="248"/>
      <c r="U11" s="222"/>
      <c r="V11" s="222"/>
    </row>
    <row r="12" spans="1:23">
      <c r="A12" s="102"/>
      <c r="B12" s="108"/>
      <c r="C12" s="109"/>
      <c r="D12" s="109"/>
      <c r="E12" s="109"/>
      <c r="F12" s="109"/>
      <c r="G12" s="109"/>
      <c r="H12" s="109"/>
      <c r="I12" s="109"/>
      <c r="J12" s="109"/>
      <c r="K12" s="110"/>
      <c r="L12" s="110"/>
      <c r="M12" s="110"/>
      <c r="N12" s="105"/>
      <c r="O12" s="111"/>
      <c r="P12" s="111"/>
      <c r="Q12" s="107"/>
      <c r="R12" s="227"/>
      <c r="S12" s="228"/>
      <c r="T12" s="229"/>
      <c r="U12" s="222"/>
      <c r="V12" s="222"/>
    </row>
    <row r="13" spans="1:23">
      <c r="A13" s="112"/>
      <c r="B13" s="108"/>
      <c r="C13" s="109"/>
      <c r="D13" s="109"/>
      <c r="E13" s="109"/>
      <c r="F13" s="109"/>
      <c r="G13" s="109"/>
      <c r="H13" s="109"/>
      <c r="I13" s="109"/>
      <c r="J13" s="109"/>
      <c r="K13" s="110"/>
      <c r="L13" s="110"/>
      <c r="M13" s="110"/>
      <c r="N13" s="110"/>
      <c r="O13" s="111"/>
      <c r="P13" s="111"/>
      <c r="Q13" s="107"/>
      <c r="R13" s="113"/>
      <c r="S13" s="114"/>
      <c r="T13" s="115"/>
      <c r="U13" s="222"/>
      <c r="V13" s="222"/>
    </row>
    <row r="14" spans="1:23">
      <c r="A14" s="112"/>
      <c r="B14" s="116"/>
      <c r="C14" s="117"/>
      <c r="D14" s="117"/>
      <c r="E14" s="117"/>
      <c r="F14" s="117"/>
      <c r="G14" s="117"/>
      <c r="H14" s="117"/>
      <c r="I14" s="117"/>
      <c r="J14" s="117"/>
      <c r="K14" s="118"/>
      <c r="L14" s="118"/>
      <c r="M14" s="118"/>
      <c r="N14" s="118"/>
      <c r="O14" s="119"/>
      <c r="P14" s="119"/>
      <c r="Q14" s="120"/>
      <c r="R14" s="230"/>
      <c r="S14" s="231"/>
      <c r="T14" s="232"/>
      <c r="U14" s="222"/>
      <c r="V14" s="222"/>
    </row>
    <row r="15" spans="1:23">
      <c r="A15" s="121" t="s">
        <v>19</v>
      </c>
      <c r="B15" s="252" t="s">
        <v>20</v>
      </c>
      <c r="C15" s="253"/>
      <c r="D15" s="253"/>
      <c r="E15" s="253"/>
      <c r="F15" s="253"/>
      <c r="G15" s="253"/>
      <c r="H15" s="253"/>
      <c r="I15" s="253"/>
      <c r="J15" s="253"/>
      <c r="K15" s="253"/>
      <c r="L15" s="253"/>
      <c r="M15" s="253"/>
      <c r="N15" s="253"/>
      <c r="O15" s="253"/>
      <c r="P15" s="253"/>
      <c r="Q15" s="254"/>
      <c r="R15" s="255"/>
      <c r="S15" s="256"/>
      <c r="T15" s="257"/>
      <c r="U15" s="258"/>
      <c r="V15" s="259"/>
    </row>
    <row r="16" spans="1:23">
      <c r="A16" s="122"/>
      <c r="B16" s="233" t="s">
        <v>27</v>
      </c>
      <c r="C16" s="234"/>
      <c r="D16" s="234"/>
      <c r="E16" s="234"/>
      <c r="F16" s="235" t="str">
        <f>"( "&amp;(BAHTTEXT(R16))&amp;")"</f>
        <v>( ศูนย์บาทถ้วน)</v>
      </c>
      <c r="G16" s="235"/>
      <c r="H16" s="235"/>
      <c r="I16" s="235"/>
      <c r="J16" s="235"/>
      <c r="K16" s="235"/>
      <c r="L16" s="235"/>
      <c r="M16" s="235"/>
      <c r="N16" s="235"/>
      <c r="O16" s="235"/>
      <c r="P16" s="235"/>
      <c r="Q16" s="236"/>
      <c r="R16" s="237">
        <f>R15</f>
        <v>0</v>
      </c>
      <c r="S16" s="238"/>
      <c r="T16" s="239"/>
      <c r="U16" s="240"/>
      <c r="V16" s="241"/>
    </row>
    <row r="17" spans="1:22">
      <c r="A17" s="123" t="s">
        <v>26</v>
      </c>
      <c r="B17" s="242" t="s">
        <v>22</v>
      </c>
      <c r="C17" s="242"/>
      <c r="D17" s="242"/>
      <c r="E17" s="242"/>
      <c r="F17" s="242"/>
      <c r="G17" s="243"/>
      <c r="H17" s="243"/>
      <c r="I17" s="243"/>
      <c r="J17" s="244" t="s">
        <v>23</v>
      </c>
      <c r="K17" s="244"/>
      <c r="L17" s="244"/>
      <c r="M17" s="245"/>
      <c r="N17" s="245"/>
      <c r="O17" s="245"/>
      <c r="P17" s="245"/>
      <c r="Q17" s="245"/>
      <c r="R17" s="245"/>
      <c r="S17" s="245"/>
      <c r="T17" s="245"/>
      <c r="U17" s="245"/>
      <c r="V17" s="245"/>
    </row>
    <row r="18" spans="1:22">
      <c r="A18" s="124" t="s">
        <v>26</v>
      </c>
      <c r="B18" s="223" t="s">
        <v>21</v>
      </c>
      <c r="C18" s="223"/>
      <c r="D18" s="223"/>
      <c r="E18" s="223"/>
      <c r="F18" s="223"/>
      <c r="G18" s="224"/>
      <c r="H18" s="224"/>
      <c r="I18" s="224"/>
      <c r="J18" s="225" t="s">
        <v>24</v>
      </c>
      <c r="K18" s="225"/>
      <c r="L18" s="225"/>
      <c r="M18" s="226"/>
      <c r="N18" s="226"/>
      <c r="O18" s="226"/>
      <c r="P18" s="226"/>
      <c r="Q18" s="226"/>
      <c r="R18" s="226"/>
      <c r="S18" s="226"/>
      <c r="T18" s="226"/>
      <c r="U18" s="226"/>
      <c r="V18" s="226"/>
    </row>
    <row r="19" spans="1:22" ht="19.5" customHeight="1">
      <c r="A19" s="125"/>
      <c r="B19" s="125"/>
      <c r="C19" s="93"/>
      <c r="D19" s="126"/>
      <c r="E19" s="126"/>
      <c r="F19" s="127"/>
      <c r="G19" s="127"/>
      <c r="H19" s="127"/>
      <c r="I19" s="93"/>
      <c r="J19" s="127"/>
      <c r="K19" s="127"/>
      <c r="L19" s="127"/>
      <c r="M19" s="127"/>
      <c r="N19" s="127"/>
      <c r="O19" s="128"/>
      <c r="P19" s="128"/>
      <c r="Q19" s="128"/>
      <c r="R19" s="128"/>
      <c r="S19" s="128"/>
      <c r="T19" s="128"/>
      <c r="U19" s="221"/>
      <c r="V19" s="221"/>
    </row>
    <row r="20" spans="1:22" ht="22.05" customHeight="1">
      <c r="A20" s="125"/>
      <c r="B20" s="125"/>
      <c r="C20" s="125"/>
      <c r="D20" s="125"/>
      <c r="E20" s="125"/>
      <c r="F20" s="128"/>
      <c r="G20" s="128"/>
      <c r="H20" s="128"/>
      <c r="I20" s="128"/>
      <c r="J20" s="128"/>
      <c r="K20" s="128"/>
      <c r="L20" s="128"/>
      <c r="M20" s="128"/>
      <c r="N20" s="128"/>
      <c r="O20" s="128"/>
      <c r="P20" s="129"/>
      <c r="Q20" s="129"/>
      <c r="R20" s="129"/>
      <c r="S20" s="129"/>
      <c r="T20" s="129"/>
      <c r="U20" s="221"/>
      <c r="V20" s="221"/>
    </row>
    <row r="21" spans="1:22" ht="24.6">
      <c r="C21" s="131"/>
      <c r="D21" s="131"/>
      <c r="E21" s="131"/>
      <c r="F21" s="131"/>
      <c r="G21" s="131"/>
      <c r="H21" s="131"/>
      <c r="I21" s="131"/>
      <c r="J21" s="131"/>
      <c r="K21" s="131"/>
      <c r="L21" s="131"/>
      <c r="M21" s="131"/>
      <c r="N21" s="131"/>
    </row>
    <row r="22" spans="1:22" ht="24.6">
      <c r="C22" s="126"/>
      <c r="D22" s="126"/>
      <c r="E22" s="126"/>
      <c r="F22" s="130"/>
      <c r="G22" s="130"/>
      <c r="H22" s="130"/>
      <c r="I22" s="130"/>
      <c r="J22" s="128"/>
      <c r="K22" s="130"/>
      <c r="L22" s="130"/>
      <c r="M22" s="130"/>
      <c r="N22" s="130"/>
    </row>
    <row r="23" spans="1:22" ht="24.6">
      <c r="C23" s="125"/>
      <c r="D23" s="125"/>
      <c r="E23" s="125"/>
      <c r="F23" s="128"/>
      <c r="G23" s="128"/>
      <c r="H23" s="128"/>
      <c r="I23" s="128"/>
      <c r="J23" s="128"/>
      <c r="K23" s="128"/>
      <c r="L23" s="128"/>
      <c r="M23" s="128"/>
      <c r="N23" s="128"/>
    </row>
    <row r="24" spans="1:22" ht="24.6">
      <c r="C24" s="125"/>
      <c r="D24" s="125"/>
      <c r="E24" s="125"/>
      <c r="F24" s="128"/>
      <c r="G24" s="128"/>
      <c r="H24" s="128"/>
      <c r="I24" s="128"/>
      <c r="J24" s="128"/>
      <c r="K24" s="128"/>
      <c r="L24" s="128"/>
      <c r="M24" s="128"/>
      <c r="N24" s="128"/>
    </row>
    <row r="25" spans="1:22"/>
    <row r="26" spans="1:22"/>
    <row r="27" spans="1:22"/>
    <row r="28" spans="1:22"/>
    <row r="29" spans="1:22"/>
    <row r="30" spans="1:22"/>
    <row r="31" spans="1:22"/>
    <row r="32" spans="1:22"/>
    <row r="33"/>
    <row r="34"/>
    <row r="35"/>
    <row r="36"/>
    <row r="37"/>
    <row r="38"/>
    <row r="39"/>
    <row r="40"/>
    <row r="41"/>
    <row r="42"/>
    <row r="43"/>
    <row r="44"/>
    <row r="45"/>
    <row r="46"/>
    <row r="47"/>
    <row r="48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</sheetData>
  <mergeCells count="34">
    <mergeCell ref="A8:V8"/>
    <mergeCell ref="A1:V1"/>
    <mergeCell ref="R10:T10"/>
    <mergeCell ref="U10:V10"/>
    <mergeCell ref="E7:N7"/>
    <mergeCell ref="A2:W2"/>
    <mergeCell ref="R11:T11"/>
    <mergeCell ref="U11:V11"/>
    <mergeCell ref="R9:T9"/>
    <mergeCell ref="U9:V9"/>
    <mergeCell ref="B15:Q15"/>
    <mergeCell ref="R15:T15"/>
    <mergeCell ref="U15:V15"/>
    <mergeCell ref="B9:Q9"/>
    <mergeCell ref="B10:Q10"/>
    <mergeCell ref="B18:F18"/>
    <mergeCell ref="G18:I18"/>
    <mergeCell ref="J18:L18"/>
    <mergeCell ref="M18:V18"/>
    <mergeCell ref="R12:T12"/>
    <mergeCell ref="U12:V12"/>
    <mergeCell ref="R14:T14"/>
    <mergeCell ref="B16:E16"/>
    <mergeCell ref="F16:Q16"/>
    <mergeCell ref="R16:T16"/>
    <mergeCell ref="U16:V16"/>
    <mergeCell ref="B17:F17"/>
    <mergeCell ref="G17:I17"/>
    <mergeCell ref="J17:L17"/>
    <mergeCell ref="M17:V17"/>
    <mergeCell ref="U19:V19"/>
    <mergeCell ref="U20:V20"/>
    <mergeCell ref="U13:V13"/>
    <mergeCell ref="U14:V14"/>
  </mergeCells>
  <printOptions horizontalCentered="1"/>
  <pageMargins left="0.51181102362204722" right="0.19685039370078741" top="0.39370078740157483" bottom="0.31496062992125984" header="0.39370078740157483" footer="0.11811023622047245"/>
  <pageSetup paperSize="9" scale="93" orientation="portrait" r:id="rId1"/>
  <headerFooter alignWithMargins="0">
    <oddHeader>&amp;Rแบบ ปร.6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W128"/>
  <sheetViews>
    <sheetView showGridLines="0" zoomScaleNormal="100" zoomScaleSheetLayoutView="100" workbookViewId="0">
      <selection activeCell="A2" sqref="A2:XFD2"/>
    </sheetView>
  </sheetViews>
  <sheetFormatPr defaultColWidth="0" defaultRowHeight="21" zeroHeight="1"/>
  <cols>
    <col min="1" max="1" width="7.25" customWidth="1"/>
    <col min="2" max="5" width="4.75" customWidth="1"/>
    <col min="6" max="6" width="6.375" customWidth="1"/>
    <col min="7" max="7" width="4.75" customWidth="1"/>
    <col min="8" max="8" width="1.75" customWidth="1"/>
    <col min="9" max="9" width="4.875" customWidth="1"/>
    <col min="10" max="10" width="7.125" customWidth="1"/>
    <col min="11" max="14" width="4.75" customWidth="1"/>
    <col min="15" max="15" width="3.25" customWidth="1"/>
    <col min="16" max="16" width="5.75" customWidth="1"/>
    <col min="17" max="17" width="1.75" customWidth="1"/>
    <col min="18" max="22" width="4.75" customWidth="1"/>
    <col min="23" max="23" width="9.125" customWidth="1"/>
  </cols>
  <sheetData>
    <row r="1" spans="1:23" ht="23.4">
      <c r="A1" s="275" t="s">
        <v>32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  <c r="Q1" s="275"/>
      <c r="R1" s="275"/>
      <c r="S1" s="275"/>
      <c r="T1" s="275"/>
      <c r="U1" s="275"/>
      <c r="V1" s="275"/>
      <c r="W1" s="11"/>
    </row>
    <row r="2" spans="1:23" ht="33.6" customHeight="1">
      <c r="A2" s="49" t="str">
        <f>'ปร.4(ก)'!A3</f>
        <v xml:space="preserve">กลุ่มงาน/งาน : ฝ่ายอาคารสถานที่และยานพาหนะ กลุ่มบริหารจัดการ </v>
      </c>
      <c r="B2" s="50"/>
      <c r="C2" s="51"/>
      <c r="D2" s="51"/>
      <c r="E2" s="52"/>
      <c r="F2" s="53"/>
      <c r="G2" s="53"/>
      <c r="H2" s="53"/>
      <c r="I2" s="53"/>
      <c r="J2" s="53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</row>
    <row r="3" spans="1:23" ht="75.599999999999994" customHeight="1">
      <c r="A3" s="274" t="s">
        <v>87</v>
      </c>
      <c r="B3" s="274"/>
      <c r="C3" s="274"/>
      <c r="D3" s="274"/>
      <c r="E3" s="274"/>
      <c r="F3" s="274"/>
      <c r="G3" s="274"/>
      <c r="H3" s="274"/>
      <c r="I3" s="274"/>
      <c r="J3" s="274"/>
      <c r="K3" s="274"/>
      <c r="L3" s="274"/>
      <c r="M3" s="274"/>
      <c r="N3" s="274"/>
      <c r="O3" s="274"/>
      <c r="P3" s="274"/>
      <c r="Q3" s="274"/>
      <c r="R3" s="274"/>
      <c r="S3" s="274"/>
      <c r="T3" s="274"/>
      <c r="U3" s="274"/>
      <c r="V3" s="274"/>
      <c r="W3" s="274"/>
    </row>
    <row r="4" spans="1:23" ht="23.4">
      <c r="A4" s="49" t="str">
        <f>'ปร.4(ก)'!A5</f>
        <v>สถานที่ก่อสร้าง : สทน. องครักษ์ ตำบลทรายมูล อำเภอองครักษ์ จังหวัดนครนายก</v>
      </c>
      <c r="B4" s="50"/>
      <c r="C4" s="51"/>
      <c r="D4" s="51"/>
      <c r="E4" s="52"/>
      <c r="F4" s="52"/>
      <c r="G4" s="52"/>
      <c r="H4" s="52"/>
      <c r="I4" s="52"/>
      <c r="J4" s="53"/>
      <c r="K4" s="54"/>
      <c r="L4" s="54"/>
      <c r="M4" s="54"/>
      <c r="N4" s="54"/>
      <c r="O4" s="54"/>
      <c r="P4" s="54"/>
      <c r="Q4" s="54"/>
      <c r="R4" s="54"/>
      <c r="S4" s="54"/>
      <c r="T4" s="56"/>
      <c r="U4" s="56"/>
      <c r="V4" s="56"/>
    </row>
    <row r="5" spans="1:23" ht="23.4">
      <c r="A5" s="49" t="s">
        <v>36</v>
      </c>
      <c r="B5" s="50"/>
      <c r="C5" s="51"/>
      <c r="D5" s="51"/>
      <c r="E5" s="52"/>
      <c r="F5" s="52"/>
      <c r="G5" s="52"/>
      <c r="H5" s="52"/>
      <c r="I5" s="52"/>
      <c r="J5" s="53"/>
      <c r="K5" s="54"/>
      <c r="L5" s="54"/>
      <c r="M5" s="54"/>
      <c r="N5" s="54"/>
      <c r="O5" s="54"/>
      <c r="P5" s="54"/>
      <c r="Q5" s="54"/>
      <c r="R5" s="54"/>
      <c r="S5" s="54"/>
      <c r="T5" s="56"/>
      <c r="U5" s="56"/>
      <c r="V5" s="56"/>
    </row>
    <row r="6" spans="1:23" ht="23.4">
      <c r="A6" s="49" t="s">
        <v>28</v>
      </c>
      <c r="B6" s="50"/>
      <c r="C6" s="51"/>
      <c r="D6" s="51"/>
      <c r="E6" s="52"/>
      <c r="F6" s="52"/>
      <c r="G6" s="52"/>
      <c r="H6" s="52"/>
      <c r="I6" s="52"/>
      <c r="J6" s="53"/>
      <c r="K6" s="54"/>
      <c r="L6" s="57"/>
      <c r="M6" s="58"/>
      <c r="N6" s="54"/>
      <c r="O6" s="54"/>
      <c r="P6" s="54"/>
      <c r="Q6" s="54"/>
      <c r="R6" s="54"/>
      <c r="S6" s="54"/>
      <c r="T6" s="54"/>
      <c r="U6" s="54"/>
      <c r="V6" s="54"/>
    </row>
    <row r="7" spans="1:23" ht="25.2">
      <c r="A7" s="183" t="s">
        <v>33</v>
      </c>
      <c r="B7" s="60"/>
      <c r="C7" s="60"/>
      <c r="D7" s="60"/>
      <c r="E7" s="60"/>
      <c r="F7" s="60"/>
      <c r="G7" s="183">
        <v>3</v>
      </c>
      <c r="H7" s="60"/>
      <c r="I7" s="183" t="s">
        <v>31</v>
      </c>
      <c r="J7" s="53"/>
      <c r="K7" s="54"/>
      <c r="L7" s="57"/>
      <c r="M7" s="58"/>
      <c r="N7" s="54"/>
      <c r="O7" s="54"/>
      <c r="P7" s="54"/>
      <c r="Q7" s="54"/>
      <c r="R7" s="54"/>
      <c r="S7" s="54"/>
      <c r="T7" s="54"/>
      <c r="U7" s="54"/>
      <c r="V7" s="54"/>
    </row>
    <row r="8" spans="1:23" s="3" customFormat="1" ht="23.4">
      <c r="A8" s="49" t="str">
        <f>'ปร.4(ก)'!A7</f>
        <v>วันที่</v>
      </c>
      <c r="B8" s="86"/>
      <c r="C8" s="51"/>
      <c r="D8" s="51"/>
      <c r="E8" s="52"/>
      <c r="F8" s="52"/>
      <c r="G8" s="52"/>
      <c r="H8" s="52"/>
      <c r="I8" s="52"/>
      <c r="J8" s="53"/>
      <c r="K8" s="59"/>
      <c r="L8" s="54"/>
      <c r="M8"/>
      <c r="N8"/>
      <c r="O8"/>
      <c r="P8"/>
      <c r="Q8"/>
      <c r="R8"/>
      <c r="S8"/>
      <c r="T8"/>
      <c r="U8"/>
      <c r="V8"/>
    </row>
    <row r="9" spans="1:23" s="3" customFormat="1" ht="23.4">
      <c r="A9" s="49"/>
      <c r="B9" s="50"/>
      <c r="C9" s="51"/>
      <c r="D9" s="51"/>
      <c r="E9" s="52"/>
      <c r="F9" s="52"/>
      <c r="G9" s="52"/>
      <c r="H9" s="52"/>
      <c r="I9" s="52"/>
      <c r="J9" s="53"/>
      <c r="K9" s="59"/>
      <c r="L9" s="54"/>
      <c r="M9"/>
      <c r="N9"/>
      <c r="O9"/>
      <c r="P9"/>
      <c r="Q9"/>
      <c r="R9" s="276" t="s">
        <v>29</v>
      </c>
      <c r="S9" s="276"/>
      <c r="T9" s="276"/>
      <c r="U9" s="276"/>
      <c r="V9" s="276"/>
    </row>
    <row r="10" spans="1:23" ht="55.2" customHeight="1" thickBot="1">
      <c r="A10" s="5" t="s">
        <v>1</v>
      </c>
      <c r="B10" s="277" t="s">
        <v>2</v>
      </c>
      <c r="C10" s="277"/>
      <c r="D10" s="277"/>
      <c r="E10" s="277"/>
      <c r="F10" s="277"/>
      <c r="G10" s="277"/>
      <c r="H10" s="277"/>
      <c r="I10" s="277"/>
      <c r="J10" s="277"/>
      <c r="K10" s="278" t="s">
        <v>11</v>
      </c>
      <c r="L10" s="277"/>
      <c r="M10" s="277"/>
      <c r="N10" s="277"/>
      <c r="O10" s="277" t="s">
        <v>12</v>
      </c>
      <c r="P10" s="277"/>
      <c r="Q10" s="277"/>
      <c r="R10" s="289" t="s">
        <v>13</v>
      </c>
      <c r="S10" s="290"/>
      <c r="T10" s="290"/>
      <c r="U10" s="277" t="s">
        <v>7</v>
      </c>
      <c r="V10" s="277"/>
    </row>
    <row r="11" spans="1:23" ht="21.6" thickTop="1">
      <c r="A11" s="6">
        <v>1</v>
      </c>
      <c r="B11" s="313" t="s">
        <v>46</v>
      </c>
      <c r="C11" s="314"/>
      <c r="D11" s="314"/>
      <c r="E11" s="314"/>
      <c r="F11" s="314"/>
      <c r="G11" s="314"/>
      <c r="H11" s="314"/>
      <c r="I11" s="314"/>
      <c r="J11" s="314"/>
      <c r="K11" s="283"/>
      <c r="L11" s="283"/>
      <c r="M11" s="283"/>
      <c r="N11" s="283"/>
      <c r="O11" s="292">
        <v>1.3012999999999999</v>
      </c>
      <c r="P11" s="293"/>
      <c r="Q11" s="293"/>
      <c r="R11" s="280"/>
      <c r="S11" s="281"/>
      <c r="T11" s="282"/>
      <c r="U11" s="291"/>
      <c r="V11" s="291"/>
    </row>
    <row r="12" spans="1:23">
      <c r="A12" s="4"/>
      <c r="B12" s="319"/>
      <c r="C12" s="320"/>
      <c r="D12" s="320"/>
      <c r="E12" s="320"/>
      <c r="F12" s="320"/>
      <c r="G12" s="320"/>
      <c r="H12" s="320"/>
      <c r="I12" s="320"/>
      <c r="J12" s="320"/>
      <c r="K12" s="279"/>
      <c r="L12" s="279"/>
      <c r="M12" s="279"/>
      <c r="N12" s="279"/>
      <c r="O12" s="287"/>
      <c r="P12" s="287"/>
      <c r="Q12" s="287"/>
      <c r="R12" s="294"/>
      <c r="S12" s="295"/>
      <c r="T12" s="296"/>
      <c r="U12" s="288"/>
      <c r="V12" s="288"/>
    </row>
    <row r="13" spans="1:23">
      <c r="A13" s="4"/>
      <c r="B13" s="324"/>
      <c r="C13" s="324"/>
      <c r="D13" s="324"/>
      <c r="E13" s="324"/>
      <c r="F13" s="324"/>
      <c r="G13" s="324"/>
      <c r="H13" s="324"/>
      <c r="I13" s="324"/>
      <c r="J13" s="324"/>
      <c r="K13" s="279"/>
      <c r="L13" s="279"/>
      <c r="M13" s="279"/>
      <c r="N13" s="279"/>
      <c r="O13" s="287"/>
      <c r="P13" s="287"/>
      <c r="Q13" s="287"/>
      <c r="R13" s="284"/>
      <c r="S13" s="285"/>
      <c r="T13" s="286"/>
      <c r="U13" s="288"/>
      <c r="V13" s="288"/>
    </row>
    <row r="14" spans="1:23">
      <c r="A14" s="4"/>
      <c r="B14" s="321" t="s">
        <v>14</v>
      </c>
      <c r="C14" s="322"/>
      <c r="D14" s="322"/>
      <c r="E14" s="322"/>
      <c r="F14" s="322"/>
      <c r="G14" s="322"/>
      <c r="H14" s="322"/>
      <c r="I14" s="322"/>
      <c r="J14" s="323"/>
      <c r="K14" s="279"/>
      <c r="L14" s="279"/>
      <c r="M14" s="279"/>
      <c r="N14" s="279"/>
      <c r="O14" s="287"/>
      <c r="P14" s="287"/>
      <c r="Q14" s="287"/>
      <c r="R14" s="284"/>
      <c r="S14" s="285"/>
      <c r="T14" s="286"/>
      <c r="U14" s="288"/>
      <c r="V14" s="288"/>
    </row>
    <row r="15" spans="1:23">
      <c r="A15" s="4"/>
      <c r="B15" s="315" t="s">
        <v>15</v>
      </c>
      <c r="C15" s="315"/>
      <c r="D15" s="315"/>
      <c r="E15" s="315"/>
      <c r="F15" s="315"/>
      <c r="G15" s="315"/>
      <c r="H15" s="316"/>
      <c r="I15" s="317">
        <v>0</v>
      </c>
      <c r="J15" s="318"/>
      <c r="K15" s="279"/>
      <c r="L15" s="279"/>
      <c r="M15" s="279"/>
      <c r="N15" s="279"/>
      <c r="O15" s="287"/>
      <c r="P15" s="287"/>
      <c r="Q15" s="287"/>
      <c r="R15" s="284"/>
      <c r="S15" s="285"/>
      <c r="T15" s="286"/>
      <c r="U15" s="288"/>
      <c r="V15" s="288"/>
    </row>
    <row r="16" spans="1:23">
      <c r="A16" s="2"/>
      <c r="B16" s="325" t="s">
        <v>16</v>
      </c>
      <c r="C16" s="325"/>
      <c r="D16" s="325"/>
      <c r="E16" s="325"/>
      <c r="F16" s="325"/>
      <c r="G16" s="325"/>
      <c r="H16" s="326"/>
      <c r="I16" s="317">
        <v>0</v>
      </c>
      <c r="J16" s="318"/>
      <c r="K16" s="279"/>
      <c r="L16" s="279"/>
      <c r="M16" s="279"/>
      <c r="N16" s="279"/>
      <c r="O16" s="287"/>
      <c r="P16" s="287"/>
      <c r="Q16" s="287"/>
      <c r="R16" s="284"/>
      <c r="S16" s="285"/>
      <c r="T16" s="286"/>
      <c r="U16" s="288"/>
      <c r="V16" s="288"/>
    </row>
    <row r="17" spans="1:22">
      <c r="A17" s="2"/>
      <c r="B17" s="325" t="s">
        <v>17</v>
      </c>
      <c r="C17" s="325"/>
      <c r="D17" s="325"/>
      <c r="E17" s="325"/>
      <c r="F17" s="325"/>
      <c r="G17" s="325"/>
      <c r="H17" s="326"/>
      <c r="I17" s="317">
        <v>7.0000000000000007E-2</v>
      </c>
      <c r="J17" s="318"/>
      <c r="K17" s="279"/>
      <c r="L17" s="279"/>
      <c r="M17" s="279"/>
      <c r="N17" s="279"/>
      <c r="O17" s="287"/>
      <c r="P17" s="287"/>
      <c r="Q17" s="287"/>
      <c r="R17" s="284"/>
      <c r="S17" s="285"/>
      <c r="T17" s="286"/>
      <c r="U17" s="288"/>
      <c r="V17" s="288"/>
    </row>
    <row r="18" spans="1:22">
      <c r="A18" s="1"/>
      <c r="B18" s="306" t="s">
        <v>18</v>
      </c>
      <c r="C18" s="306"/>
      <c r="D18" s="306"/>
      <c r="E18" s="306"/>
      <c r="F18" s="306"/>
      <c r="G18" s="306"/>
      <c r="H18" s="307"/>
      <c r="I18" s="311">
        <v>7.0000000000000007E-2</v>
      </c>
      <c r="J18" s="312"/>
      <c r="K18" s="302"/>
      <c r="L18" s="302"/>
      <c r="M18" s="302"/>
      <c r="N18" s="302"/>
      <c r="O18" s="297"/>
      <c r="P18" s="297"/>
      <c r="Q18" s="297"/>
      <c r="R18" s="308"/>
      <c r="S18" s="309"/>
      <c r="T18" s="310"/>
      <c r="U18" s="298"/>
      <c r="V18" s="298"/>
    </row>
    <row r="19" spans="1:22">
      <c r="A19" s="7" t="s">
        <v>19</v>
      </c>
      <c r="B19" s="303" t="s">
        <v>20</v>
      </c>
      <c r="C19" s="304"/>
      <c r="D19" s="304"/>
      <c r="E19" s="304"/>
      <c r="F19" s="304"/>
      <c r="G19" s="304"/>
      <c r="H19" s="304"/>
      <c r="I19" s="304"/>
      <c r="J19" s="304"/>
      <c r="K19" s="304"/>
      <c r="L19" s="304"/>
      <c r="M19" s="304"/>
      <c r="N19" s="304"/>
      <c r="O19" s="304"/>
      <c r="P19" s="304"/>
      <c r="Q19" s="305"/>
      <c r="R19" s="299">
        <f>R11</f>
        <v>0</v>
      </c>
      <c r="S19" s="300"/>
      <c r="T19" s="301"/>
      <c r="U19" s="331"/>
      <c r="V19" s="332"/>
    </row>
    <row r="20" spans="1:22" ht="21.6" thickBot="1">
      <c r="A20" s="1"/>
      <c r="B20" s="340"/>
      <c r="C20" s="341"/>
      <c r="D20" s="341"/>
      <c r="E20" s="341"/>
      <c r="F20" s="342"/>
      <c r="G20" s="342"/>
      <c r="H20" s="342"/>
      <c r="I20" s="342"/>
      <c r="J20" s="342"/>
      <c r="K20" s="342"/>
      <c r="L20" s="342"/>
      <c r="M20" s="342"/>
      <c r="N20" s="342"/>
      <c r="O20" s="342"/>
      <c r="P20" s="342"/>
      <c r="Q20" s="343"/>
      <c r="R20" s="337"/>
      <c r="S20" s="338"/>
      <c r="T20" s="339"/>
      <c r="U20" s="344"/>
      <c r="V20" s="345"/>
    </row>
    <row r="21" spans="1:22" ht="21.6" thickTop="1">
      <c r="A21" s="9" t="s">
        <v>26</v>
      </c>
      <c r="B21" s="346" t="s">
        <v>22</v>
      </c>
      <c r="C21" s="346"/>
      <c r="D21" s="346"/>
      <c r="E21" s="346"/>
      <c r="F21" s="346"/>
      <c r="G21" s="327"/>
      <c r="H21" s="328"/>
      <c r="I21" s="328"/>
      <c r="J21" s="347" t="s">
        <v>23</v>
      </c>
      <c r="K21" s="347"/>
      <c r="L21" s="347"/>
      <c r="M21" s="336"/>
      <c r="N21" s="336"/>
      <c r="O21" s="336"/>
      <c r="P21" s="336"/>
      <c r="Q21" s="336"/>
      <c r="R21" s="336"/>
      <c r="S21" s="336"/>
      <c r="T21" s="336"/>
      <c r="U21" s="336"/>
      <c r="V21" s="336"/>
    </row>
    <row r="22" spans="1:22">
      <c r="A22" s="10" t="s">
        <v>26</v>
      </c>
      <c r="B22" s="334" t="s">
        <v>21</v>
      </c>
      <c r="C22" s="334"/>
      <c r="D22" s="334"/>
      <c r="E22" s="334"/>
      <c r="F22" s="334"/>
      <c r="G22" s="335"/>
      <c r="H22" s="335"/>
      <c r="I22" s="335"/>
      <c r="J22" s="329" t="s">
        <v>24</v>
      </c>
      <c r="K22" s="329"/>
      <c r="L22" s="329"/>
      <c r="M22" s="333"/>
      <c r="N22" s="333"/>
      <c r="O22" s="333"/>
      <c r="P22" s="333"/>
      <c r="Q22" s="333"/>
      <c r="R22" s="333"/>
      <c r="S22" s="333"/>
      <c r="T22" s="333"/>
      <c r="U22" s="333"/>
      <c r="V22" s="333"/>
    </row>
    <row r="23" spans="1:22" ht="19.5" customHeight="1">
      <c r="A23" s="15"/>
      <c r="B23" s="15"/>
      <c r="C23" s="16"/>
      <c r="D23" s="13"/>
      <c r="E23" s="13"/>
      <c r="F23" s="14"/>
      <c r="G23" s="14"/>
      <c r="H23" s="14"/>
      <c r="I23" s="16"/>
      <c r="J23" s="14"/>
      <c r="K23" s="14"/>
      <c r="L23" s="14"/>
      <c r="M23" s="14"/>
      <c r="N23" s="14"/>
      <c r="O23" s="12"/>
      <c r="P23" s="12"/>
      <c r="Q23" s="12"/>
      <c r="R23" s="12"/>
      <c r="S23" s="12"/>
      <c r="T23" s="12"/>
      <c r="U23" s="330"/>
      <c r="V23" s="330"/>
    </row>
    <row r="24" spans="1:22"/>
    <row r="26" spans="1:22"/>
    <row r="27" spans="1:22"/>
    <row r="28" spans="1:22"/>
    <row r="29" spans="1:22"/>
    <row r="30" spans="1:22"/>
    <row r="31" spans="1:22"/>
    <row r="32" spans="1:22"/>
    <row r="33"/>
    <row r="34"/>
    <row r="35"/>
    <row r="36"/>
    <row r="37"/>
    <row r="38"/>
    <row r="39"/>
    <row r="40"/>
    <row r="41"/>
    <row r="42"/>
    <row r="43"/>
    <row r="44"/>
    <row r="45"/>
    <row r="46"/>
    <row r="47"/>
    <row r="48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</sheetData>
  <mergeCells count="68">
    <mergeCell ref="U23:V23"/>
    <mergeCell ref="U19:V19"/>
    <mergeCell ref="M22:V22"/>
    <mergeCell ref="B22:F22"/>
    <mergeCell ref="G22:I22"/>
    <mergeCell ref="M21:V21"/>
    <mergeCell ref="R20:T20"/>
    <mergeCell ref="B20:E20"/>
    <mergeCell ref="F20:Q20"/>
    <mergeCell ref="U20:V20"/>
    <mergeCell ref="B21:F21"/>
    <mergeCell ref="J21:L21"/>
    <mergeCell ref="B11:J11"/>
    <mergeCell ref="B15:H15"/>
    <mergeCell ref="I15:J15"/>
    <mergeCell ref="B12:J12"/>
    <mergeCell ref="B14:J14"/>
    <mergeCell ref="B13:J13"/>
    <mergeCell ref="I16:J16"/>
    <mergeCell ref="I17:J17"/>
    <mergeCell ref="B16:H16"/>
    <mergeCell ref="B17:H17"/>
    <mergeCell ref="G21:I21"/>
    <mergeCell ref="J22:L22"/>
    <mergeCell ref="R19:T19"/>
    <mergeCell ref="O17:Q17"/>
    <mergeCell ref="R17:T17"/>
    <mergeCell ref="O16:Q16"/>
    <mergeCell ref="K18:N18"/>
    <mergeCell ref="B19:Q19"/>
    <mergeCell ref="B18:H18"/>
    <mergeCell ref="R18:T18"/>
    <mergeCell ref="I18:J18"/>
    <mergeCell ref="U16:V16"/>
    <mergeCell ref="K17:N17"/>
    <mergeCell ref="O15:Q15"/>
    <mergeCell ref="O18:Q18"/>
    <mergeCell ref="K15:N15"/>
    <mergeCell ref="U17:V17"/>
    <mergeCell ref="R16:T16"/>
    <mergeCell ref="U15:V15"/>
    <mergeCell ref="K16:N16"/>
    <mergeCell ref="U18:V18"/>
    <mergeCell ref="U12:V12"/>
    <mergeCell ref="O10:Q10"/>
    <mergeCell ref="R10:T10"/>
    <mergeCell ref="R15:T15"/>
    <mergeCell ref="U14:V14"/>
    <mergeCell ref="U11:V11"/>
    <mergeCell ref="O11:Q11"/>
    <mergeCell ref="U13:V13"/>
    <mergeCell ref="R12:T12"/>
    <mergeCell ref="R13:T13"/>
    <mergeCell ref="O13:Q13"/>
    <mergeCell ref="O12:Q12"/>
    <mergeCell ref="K12:N12"/>
    <mergeCell ref="R11:T11"/>
    <mergeCell ref="K11:N11"/>
    <mergeCell ref="K13:N13"/>
    <mergeCell ref="R14:T14"/>
    <mergeCell ref="O14:Q14"/>
    <mergeCell ref="K14:N14"/>
    <mergeCell ref="A1:V1"/>
    <mergeCell ref="R9:V9"/>
    <mergeCell ref="B10:J10"/>
    <mergeCell ref="U10:V10"/>
    <mergeCell ref="K10:N10"/>
    <mergeCell ref="A3:W3"/>
  </mergeCells>
  <phoneticPr fontId="3" type="noConversion"/>
  <printOptions horizontalCentered="1"/>
  <pageMargins left="0.51181102362204722" right="0.19685039370078741" top="0.39370078740157483" bottom="0.31496062992125984" header="0.39370078740157483" footer="0.11811023622047245"/>
  <pageSetup paperSize="9" scale="93" orientation="portrait" r:id="rId1"/>
  <headerFooter alignWithMargins="0">
    <oddHeader>&amp;Rแบบ ปร.5(ก)</oddHeader>
  </headerFooter>
  <colBreaks count="1" manualBreakCount="1">
    <brk id="23" max="2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33"/>
  </sheetPr>
  <dimension ref="A1:IU45"/>
  <sheetViews>
    <sheetView showGridLines="0" topLeftCell="A34" zoomScaleNormal="100" zoomScaleSheetLayoutView="100" workbookViewId="0">
      <selection activeCell="IU21" sqref="IU21"/>
    </sheetView>
  </sheetViews>
  <sheetFormatPr defaultColWidth="3.75" defaultRowHeight="22.8"/>
  <cols>
    <col min="1" max="1" width="8.75" style="138" customWidth="1"/>
    <col min="2" max="2" width="50.875" style="82" customWidth="1"/>
    <col min="3" max="3" width="12.125" style="197" customWidth="1"/>
    <col min="4" max="4" width="7.625" style="84" customWidth="1"/>
    <col min="5" max="5" width="13.75" style="83" customWidth="1"/>
    <col min="6" max="6" width="15.125" style="83" customWidth="1"/>
    <col min="7" max="7" width="13.75" style="83" customWidth="1"/>
    <col min="8" max="8" width="14.75" style="83" customWidth="1"/>
    <col min="9" max="9" width="15.875" style="83" customWidth="1"/>
    <col min="10" max="10" width="17" style="83" customWidth="1"/>
    <col min="11" max="11" width="9.125" style="71" hidden="1" customWidth="1"/>
    <col min="12" max="253" width="0" style="62" hidden="1" customWidth="1"/>
    <col min="254" max="254" width="26.125" style="62" customWidth="1"/>
    <col min="255" max="255" width="16.75" style="62" customWidth="1"/>
    <col min="256" max="256" width="13" style="62" customWidth="1"/>
    <col min="257" max="257" width="21.375" style="62" customWidth="1"/>
    <col min="258" max="16384" width="3.75" style="62"/>
  </cols>
  <sheetData>
    <row r="1" spans="1:254">
      <c r="A1" s="356" t="s">
        <v>30</v>
      </c>
      <c r="B1" s="356"/>
      <c r="C1" s="356"/>
      <c r="D1" s="356"/>
      <c r="E1" s="356"/>
      <c r="F1" s="356"/>
      <c r="G1" s="356"/>
      <c r="H1" s="356"/>
      <c r="I1" s="356"/>
      <c r="J1" s="356"/>
      <c r="K1" s="61"/>
    </row>
    <row r="2" spans="1:254">
      <c r="A2" s="135"/>
      <c r="B2" s="63"/>
      <c r="C2" s="187"/>
      <c r="D2" s="64"/>
      <c r="E2" s="65"/>
      <c r="F2" s="66"/>
      <c r="G2" s="67"/>
      <c r="H2" s="67"/>
      <c r="I2" s="67"/>
      <c r="J2" s="68"/>
      <c r="K2" s="61"/>
    </row>
    <row r="3" spans="1:254">
      <c r="A3" s="149" t="s">
        <v>34</v>
      </c>
      <c r="B3" s="69"/>
      <c r="C3" s="188"/>
      <c r="D3" s="70"/>
      <c r="E3" s="150"/>
      <c r="F3" s="67"/>
      <c r="G3" s="67"/>
      <c r="H3" s="67"/>
      <c r="I3" s="67"/>
      <c r="J3" s="67"/>
      <c r="K3" s="61"/>
    </row>
    <row r="4" spans="1:254" ht="21.75" customHeight="1">
      <c r="A4" s="149" t="s">
        <v>86</v>
      </c>
      <c r="B4" s="69"/>
      <c r="C4" s="188"/>
      <c r="D4" s="70"/>
      <c r="E4" s="150"/>
      <c r="F4" s="67"/>
      <c r="G4" s="67"/>
      <c r="H4" s="67"/>
      <c r="I4" s="67"/>
      <c r="J4" s="67"/>
    </row>
    <row r="5" spans="1:254">
      <c r="A5" s="149" t="s">
        <v>43</v>
      </c>
      <c r="B5" s="69"/>
      <c r="C5" s="188"/>
      <c r="D5" s="70"/>
      <c r="E5" s="150"/>
      <c r="F5" s="150"/>
      <c r="G5" s="150"/>
      <c r="H5" s="150"/>
      <c r="I5" s="150"/>
      <c r="J5" s="67"/>
    </row>
    <row r="6" spans="1:254">
      <c r="A6" s="149" t="s">
        <v>28</v>
      </c>
      <c r="B6" s="69"/>
      <c r="C6" s="188"/>
      <c r="D6" s="70"/>
      <c r="E6" s="150"/>
      <c r="F6" s="150"/>
      <c r="G6" s="150"/>
      <c r="H6" s="150"/>
      <c r="I6" s="150"/>
      <c r="J6" s="67"/>
    </row>
    <row r="7" spans="1:254">
      <c r="A7" s="149" t="s">
        <v>45</v>
      </c>
      <c r="B7" s="85"/>
      <c r="C7" s="188"/>
      <c r="D7" s="70"/>
      <c r="E7" s="150"/>
      <c r="F7" s="150"/>
      <c r="G7" s="150"/>
      <c r="H7" s="150"/>
      <c r="I7" s="150"/>
      <c r="J7" s="67"/>
      <c r="K7" s="61"/>
    </row>
    <row r="8" spans="1:254" ht="23.4" thickBot="1">
      <c r="A8" s="355" t="s">
        <v>29</v>
      </c>
      <c r="B8" s="355"/>
      <c r="C8" s="355"/>
      <c r="D8" s="355"/>
      <c r="E8" s="355"/>
      <c r="F8" s="355"/>
      <c r="G8" s="355"/>
      <c r="H8" s="355"/>
      <c r="I8" s="355"/>
      <c r="J8" s="355"/>
      <c r="K8" s="61"/>
    </row>
    <row r="9" spans="1:254" s="133" customFormat="1">
      <c r="A9" s="359" t="s">
        <v>1</v>
      </c>
      <c r="B9" s="361" t="s">
        <v>2</v>
      </c>
      <c r="C9" s="363" t="s">
        <v>3</v>
      </c>
      <c r="D9" s="353" t="s">
        <v>4</v>
      </c>
      <c r="E9" s="351" t="s">
        <v>8</v>
      </c>
      <c r="F9" s="352"/>
      <c r="G9" s="351" t="s">
        <v>9</v>
      </c>
      <c r="H9" s="352"/>
      <c r="I9" s="357" t="s">
        <v>10</v>
      </c>
      <c r="J9" s="353" t="s">
        <v>7</v>
      </c>
      <c r="K9" s="132"/>
    </row>
    <row r="10" spans="1:254" s="133" customFormat="1">
      <c r="A10" s="360"/>
      <c r="B10" s="362"/>
      <c r="C10" s="364"/>
      <c r="D10" s="354"/>
      <c r="E10" s="143" t="s">
        <v>5</v>
      </c>
      <c r="F10" s="143" t="s">
        <v>6</v>
      </c>
      <c r="G10" s="143" t="s">
        <v>5</v>
      </c>
      <c r="H10" s="143" t="s">
        <v>6</v>
      </c>
      <c r="I10" s="358"/>
      <c r="J10" s="354"/>
      <c r="K10" s="132"/>
    </row>
    <row r="11" spans="1:254" s="133" customFormat="1">
      <c r="A11" s="186">
        <v>1</v>
      </c>
      <c r="B11" s="159" t="s">
        <v>60</v>
      </c>
      <c r="C11" s="189"/>
      <c r="D11" s="161"/>
      <c r="E11" s="160"/>
      <c r="F11" s="159"/>
      <c r="G11" s="159"/>
      <c r="H11" s="159"/>
      <c r="I11" s="159"/>
      <c r="J11" s="161"/>
      <c r="K11" s="134"/>
    </row>
    <row r="12" spans="1:254" s="133" customFormat="1">
      <c r="A12" s="162">
        <v>1.1000000000000001</v>
      </c>
      <c r="B12" s="148" t="s">
        <v>61</v>
      </c>
      <c r="C12" s="190">
        <v>4212.6099999999997</v>
      </c>
      <c r="D12" s="77" t="s">
        <v>42</v>
      </c>
      <c r="E12" s="164"/>
      <c r="F12" s="72"/>
      <c r="G12" s="148"/>
      <c r="H12" s="72"/>
      <c r="I12" s="73"/>
      <c r="J12" s="165"/>
      <c r="K12" s="134"/>
      <c r="IT12" s="204"/>
    </row>
    <row r="13" spans="1:254" s="133" customFormat="1">
      <c r="A13" s="162">
        <v>1.2</v>
      </c>
      <c r="B13" s="148" t="s">
        <v>62</v>
      </c>
      <c r="C13" s="190">
        <v>1</v>
      </c>
      <c r="D13" s="77" t="s">
        <v>39</v>
      </c>
      <c r="E13" s="164"/>
      <c r="F13" s="72"/>
      <c r="G13" s="148"/>
      <c r="H13" s="72"/>
      <c r="I13" s="73"/>
      <c r="J13" s="165"/>
      <c r="K13" s="134"/>
      <c r="IT13" s="204"/>
    </row>
    <row r="14" spans="1:254" s="133" customFormat="1">
      <c r="A14" s="186">
        <v>2</v>
      </c>
      <c r="B14" s="163" t="s">
        <v>63</v>
      </c>
      <c r="C14" s="190"/>
      <c r="D14" s="77"/>
      <c r="E14" s="164"/>
      <c r="F14" s="72"/>
      <c r="G14" s="148"/>
      <c r="H14" s="72"/>
      <c r="I14" s="73"/>
      <c r="J14" s="165"/>
      <c r="K14" s="134"/>
    </row>
    <row r="15" spans="1:254" s="133" customFormat="1">
      <c r="A15" s="162">
        <v>2.1</v>
      </c>
      <c r="B15" s="148" t="s">
        <v>64</v>
      </c>
      <c r="C15" s="190">
        <v>3312.61</v>
      </c>
      <c r="D15" s="77" t="s">
        <v>42</v>
      </c>
      <c r="E15" s="164"/>
      <c r="F15" s="72"/>
      <c r="G15" s="148"/>
      <c r="H15" s="72"/>
      <c r="I15" s="73"/>
      <c r="J15" s="165"/>
      <c r="K15" s="134"/>
    </row>
    <row r="16" spans="1:254" s="133" customFormat="1">
      <c r="A16" s="162">
        <v>2.2000000000000002</v>
      </c>
      <c r="B16" s="148" t="s">
        <v>65</v>
      </c>
      <c r="C16" s="190">
        <v>505.52</v>
      </c>
      <c r="D16" s="77" t="s">
        <v>49</v>
      </c>
      <c r="E16" s="164"/>
      <c r="F16" s="72"/>
      <c r="G16" s="148"/>
      <c r="H16" s="72"/>
      <c r="I16" s="73"/>
      <c r="J16" s="165"/>
      <c r="K16" s="134"/>
    </row>
    <row r="17" spans="1:255" s="133" customFormat="1">
      <c r="A17" s="162">
        <v>2.2999999999999998</v>
      </c>
      <c r="B17" s="171" t="s">
        <v>90</v>
      </c>
      <c r="C17" s="190">
        <v>5255.47</v>
      </c>
      <c r="D17" s="77" t="s">
        <v>50</v>
      </c>
      <c r="E17" s="164"/>
      <c r="F17" s="72"/>
      <c r="G17" s="148"/>
      <c r="H17" s="72"/>
      <c r="I17" s="73"/>
      <c r="J17" s="165"/>
      <c r="K17" s="134"/>
    </row>
    <row r="18" spans="1:255">
      <c r="A18" s="151" t="s">
        <v>71</v>
      </c>
      <c r="B18" s="76" t="s">
        <v>58</v>
      </c>
      <c r="C18" s="191">
        <v>2732.85</v>
      </c>
      <c r="D18" s="77" t="s">
        <v>40</v>
      </c>
      <c r="E18" s="72"/>
      <c r="F18" s="74"/>
      <c r="G18" s="72"/>
      <c r="H18" s="74"/>
      <c r="I18" s="75"/>
      <c r="J18" s="140"/>
      <c r="IT18" s="133"/>
    </row>
    <row r="19" spans="1:255" s="133" customFormat="1" ht="45.6">
      <c r="A19" s="167" t="s">
        <v>72</v>
      </c>
      <c r="B19" s="152" t="s">
        <v>59</v>
      </c>
      <c r="C19" s="198">
        <v>2677.74</v>
      </c>
      <c r="D19" s="77" t="s">
        <v>40</v>
      </c>
      <c r="E19" s="169"/>
      <c r="F19" s="72"/>
      <c r="G19" s="170"/>
      <c r="H19" s="72"/>
      <c r="I19" s="73"/>
      <c r="J19" s="199" t="s">
        <v>91</v>
      </c>
      <c r="K19" s="134"/>
    </row>
    <row r="20" spans="1:255" s="133" customFormat="1">
      <c r="A20" s="151" t="s">
        <v>73</v>
      </c>
      <c r="B20" s="148" t="s">
        <v>47</v>
      </c>
      <c r="C20" s="190">
        <v>584.4</v>
      </c>
      <c r="D20" s="77" t="s">
        <v>48</v>
      </c>
      <c r="E20" s="164"/>
      <c r="F20" s="72"/>
      <c r="G20" s="148"/>
      <c r="H20" s="72"/>
      <c r="I20" s="73"/>
      <c r="J20" s="165" t="s">
        <v>96</v>
      </c>
      <c r="K20" s="134"/>
    </row>
    <row r="21" spans="1:255" s="133" customFormat="1">
      <c r="A21" s="167" t="s">
        <v>74</v>
      </c>
      <c r="B21" s="148" t="s">
        <v>102</v>
      </c>
      <c r="C21" s="190">
        <v>1576.64</v>
      </c>
      <c r="D21" s="77" t="s">
        <v>42</v>
      </c>
      <c r="E21" s="164"/>
      <c r="F21" s="72"/>
      <c r="G21" s="148"/>
      <c r="H21" s="72"/>
      <c r="I21" s="73"/>
      <c r="J21" s="165"/>
      <c r="K21" s="134"/>
      <c r="IU21" s="190"/>
    </row>
    <row r="22" spans="1:255" s="133" customFormat="1">
      <c r="A22" s="151" t="s">
        <v>75</v>
      </c>
      <c r="B22" s="148" t="s">
        <v>83</v>
      </c>
      <c r="C22" s="190">
        <v>3153.28</v>
      </c>
      <c r="D22" s="77" t="s">
        <v>42</v>
      </c>
      <c r="E22" s="164"/>
      <c r="F22" s="72"/>
      <c r="G22" s="148"/>
      <c r="H22" s="72"/>
      <c r="I22" s="73"/>
      <c r="J22" s="165"/>
      <c r="K22" s="134"/>
    </row>
    <row r="23" spans="1:255" s="133" customFormat="1">
      <c r="A23" s="167" t="s">
        <v>76</v>
      </c>
      <c r="B23" s="148" t="s">
        <v>98</v>
      </c>
      <c r="C23" s="190">
        <f>0.25*C22</f>
        <v>788.32</v>
      </c>
      <c r="D23" s="77" t="s">
        <v>48</v>
      </c>
      <c r="E23" s="164"/>
      <c r="F23" s="72"/>
      <c r="G23" s="148"/>
      <c r="H23" s="72"/>
      <c r="I23" s="73"/>
      <c r="J23" s="165"/>
      <c r="K23" s="134"/>
    </row>
    <row r="24" spans="1:255" s="133" customFormat="1">
      <c r="A24" s="151" t="s">
        <v>77</v>
      </c>
      <c r="B24" s="148" t="s">
        <v>92</v>
      </c>
      <c r="C24" s="190">
        <v>342.13</v>
      </c>
      <c r="D24" s="77" t="s">
        <v>49</v>
      </c>
      <c r="E24" s="164"/>
      <c r="F24" s="72"/>
      <c r="G24" s="148"/>
      <c r="H24" s="72"/>
      <c r="I24" s="73"/>
      <c r="J24" s="165"/>
      <c r="K24" s="134"/>
    </row>
    <row r="25" spans="1:255">
      <c r="A25" s="217" t="s">
        <v>84</v>
      </c>
      <c r="B25" s="218" t="s">
        <v>97</v>
      </c>
      <c r="C25" s="210">
        <v>1051</v>
      </c>
      <c r="D25" s="219" t="s">
        <v>95</v>
      </c>
      <c r="E25" s="212"/>
      <c r="F25" s="220"/>
      <c r="G25" s="212"/>
      <c r="H25" s="212"/>
      <c r="I25" s="213"/>
      <c r="J25" s="214"/>
      <c r="IT25" s="133"/>
    </row>
    <row r="26" spans="1:255">
      <c r="A26" s="215">
        <v>2.4</v>
      </c>
      <c r="B26" s="168" t="s">
        <v>78</v>
      </c>
      <c r="C26" s="202"/>
      <c r="D26" s="177"/>
      <c r="E26" s="169"/>
      <c r="F26" s="216"/>
      <c r="G26" s="170"/>
      <c r="H26" s="170"/>
      <c r="I26" s="178"/>
      <c r="J26" s="140"/>
    </row>
    <row r="27" spans="1:255" s="133" customFormat="1" ht="45.6">
      <c r="A27" s="167" t="s">
        <v>66</v>
      </c>
      <c r="B27" s="200" t="s">
        <v>93</v>
      </c>
      <c r="C27" s="201">
        <f>C12*0.07</f>
        <v>294.8827</v>
      </c>
      <c r="D27" s="77" t="s">
        <v>41</v>
      </c>
      <c r="E27" s="72"/>
      <c r="F27" s="72"/>
      <c r="G27" s="72"/>
      <c r="H27" s="72"/>
      <c r="I27" s="73"/>
      <c r="J27" s="165"/>
      <c r="K27" s="134"/>
      <c r="IU27" s="203"/>
    </row>
    <row r="28" spans="1:255" s="133" customFormat="1">
      <c r="A28" s="167" t="s">
        <v>67</v>
      </c>
      <c r="B28" s="79" t="s">
        <v>94</v>
      </c>
      <c r="C28" s="193">
        <v>4212.6099999999997</v>
      </c>
      <c r="D28" s="78" t="s">
        <v>42</v>
      </c>
      <c r="E28" s="75"/>
      <c r="F28" s="75"/>
      <c r="G28" s="75"/>
      <c r="H28" s="75"/>
      <c r="I28" s="73"/>
      <c r="J28" s="165"/>
      <c r="K28" s="134"/>
    </row>
    <row r="29" spans="1:255">
      <c r="A29" s="167" t="s">
        <v>68</v>
      </c>
      <c r="B29" s="76" t="s">
        <v>99</v>
      </c>
      <c r="C29" s="191">
        <f>C28*0.1</f>
        <v>421.26099999999997</v>
      </c>
      <c r="D29" s="77" t="s">
        <v>49</v>
      </c>
      <c r="E29" s="72"/>
      <c r="F29" s="72"/>
      <c r="G29" s="72"/>
      <c r="H29" s="72"/>
      <c r="I29" s="73"/>
      <c r="J29" s="140"/>
      <c r="IT29" s="133"/>
    </row>
    <row r="30" spans="1:255">
      <c r="A30" s="167" t="s">
        <v>69</v>
      </c>
      <c r="B30" s="76" t="s">
        <v>44</v>
      </c>
      <c r="C30" s="191">
        <f>C28-C31</f>
        <v>3312.6099999999997</v>
      </c>
      <c r="D30" s="77" t="s">
        <v>42</v>
      </c>
      <c r="E30" s="72"/>
      <c r="F30" s="75"/>
      <c r="G30" s="72"/>
      <c r="H30" s="72"/>
      <c r="I30" s="73"/>
      <c r="J30" s="140"/>
      <c r="IT30" s="133"/>
    </row>
    <row r="31" spans="1:255">
      <c r="A31" s="167" t="s">
        <v>70</v>
      </c>
      <c r="B31" s="76" t="s">
        <v>54</v>
      </c>
      <c r="C31" s="191">
        <v>900</v>
      </c>
      <c r="D31" s="77" t="s">
        <v>95</v>
      </c>
      <c r="E31" s="72"/>
      <c r="F31" s="75"/>
      <c r="G31" s="72"/>
      <c r="H31" s="72"/>
      <c r="I31" s="73"/>
      <c r="J31" s="72"/>
      <c r="IT31" s="133"/>
    </row>
    <row r="32" spans="1:255" s="133" customFormat="1">
      <c r="A32" s="174">
        <v>3</v>
      </c>
      <c r="B32" s="163" t="s">
        <v>79</v>
      </c>
      <c r="C32" s="190"/>
      <c r="D32" s="177"/>
      <c r="E32" s="164"/>
      <c r="F32" s="140"/>
      <c r="G32" s="148"/>
      <c r="H32" s="140"/>
      <c r="I32" s="178"/>
      <c r="J32" s="165"/>
      <c r="K32" s="134"/>
    </row>
    <row r="33" spans="1:254" s="133" customFormat="1" ht="29.55" customHeight="1">
      <c r="A33" s="166">
        <v>3.1</v>
      </c>
      <c r="B33" s="148" t="s">
        <v>85</v>
      </c>
      <c r="C33" s="194">
        <v>5000</v>
      </c>
      <c r="D33" s="77" t="s">
        <v>55</v>
      </c>
      <c r="E33" s="180"/>
      <c r="F33" s="77"/>
      <c r="G33" s="181"/>
      <c r="H33" s="77"/>
      <c r="I33" s="182"/>
      <c r="J33" s="165"/>
      <c r="K33" s="134"/>
      <c r="IT33" s="204"/>
    </row>
    <row r="34" spans="1:254" s="133" customFormat="1">
      <c r="A34" s="166">
        <v>3.2</v>
      </c>
      <c r="B34" s="171" t="s">
        <v>80</v>
      </c>
      <c r="C34" s="190">
        <v>1</v>
      </c>
      <c r="D34" s="77" t="s">
        <v>39</v>
      </c>
      <c r="E34" s="164"/>
      <c r="F34" s="72"/>
      <c r="G34" s="148"/>
      <c r="H34" s="72"/>
      <c r="I34" s="73"/>
      <c r="J34" s="165"/>
      <c r="K34" s="134"/>
      <c r="IT34" s="204"/>
    </row>
    <row r="35" spans="1:254" s="133" customFormat="1">
      <c r="A35" s="174">
        <v>4</v>
      </c>
      <c r="B35" s="173" t="s">
        <v>81</v>
      </c>
      <c r="C35" s="190"/>
      <c r="D35" s="77"/>
      <c r="E35" s="164"/>
      <c r="F35" s="72"/>
      <c r="G35" s="148"/>
      <c r="H35" s="72"/>
      <c r="I35" s="73"/>
      <c r="J35" s="165"/>
      <c r="K35" s="134"/>
    </row>
    <row r="36" spans="1:254" ht="45.6">
      <c r="A36" s="172">
        <v>4.0999999999999996</v>
      </c>
      <c r="B36" s="154" t="s">
        <v>56</v>
      </c>
      <c r="C36" s="195">
        <v>1280</v>
      </c>
      <c r="D36" s="147" t="s">
        <v>50</v>
      </c>
      <c r="E36" s="145"/>
      <c r="F36" s="146"/>
      <c r="G36" s="145"/>
      <c r="H36" s="145"/>
      <c r="I36" s="146"/>
      <c r="J36" s="147"/>
      <c r="IT36" s="204"/>
    </row>
    <row r="37" spans="1:254" ht="45.6">
      <c r="A37" s="172">
        <v>4.2</v>
      </c>
      <c r="B37" s="154" t="s">
        <v>101</v>
      </c>
      <c r="C37" s="192">
        <v>13</v>
      </c>
      <c r="D37" s="77" t="s">
        <v>100</v>
      </c>
      <c r="E37" s="142"/>
      <c r="F37" s="73"/>
      <c r="G37" s="142"/>
      <c r="H37" s="142"/>
      <c r="I37" s="73"/>
      <c r="J37" s="72"/>
      <c r="IT37" s="133"/>
    </row>
    <row r="38" spans="1:254" ht="45.6">
      <c r="A38" s="208">
        <v>4.3</v>
      </c>
      <c r="B38" s="209" t="s">
        <v>52</v>
      </c>
      <c r="C38" s="210">
        <v>1</v>
      </c>
      <c r="D38" s="211" t="s">
        <v>39</v>
      </c>
      <c r="E38" s="212"/>
      <c r="F38" s="213"/>
      <c r="G38" s="212"/>
      <c r="H38" s="212"/>
      <c r="I38" s="213"/>
      <c r="J38" s="214"/>
      <c r="IT38" s="204"/>
    </row>
    <row r="39" spans="1:254" ht="45.6">
      <c r="A39" s="205">
        <v>4.4000000000000004</v>
      </c>
      <c r="B39" s="206" t="s">
        <v>51</v>
      </c>
      <c r="C39" s="207">
        <v>15</v>
      </c>
      <c r="D39" s="181" t="s">
        <v>55</v>
      </c>
      <c r="E39" s="170"/>
      <c r="F39" s="178"/>
      <c r="G39" s="170"/>
      <c r="H39" s="170"/>
      <c r="I39" s="178"/>
      <c r="J39" s="140"/>
      <c r="IT39" s="204"/>
    </row>
    <row r="40" spans="1:254" ht="45.6">
      <c r="A40" s="172">
        <v>4.5</v>
      </c>
      <c r="B40" s="156" t="s">
        <v>53</v>
      </c>
      <c r="C40" s="196">
        <v>1</v>
      </c>
      <c r="D40" s="157" t="s">
        <v>39</v>
      </c>
      <c r="E40" s="139"/>
      <c r="F40" s="73"/>
      <c r="G40" s="139"/>
      <c r="H40" s="142"/>
      <c r="I40" s="73"/>
      <c r="J40" s="141"/>
      <c r="IT40" s="204"/>
    </row>
    <row r="41" spans="1:254">
      <c r="A41" s="175">
        <v>5</v>
      </c>
      <c r="B41" s="176" t="s">
        <v>82</v>
      </c>
      <c r="C41" s="196"/>
      <c r="D41" s="157"/>
      <c r="E41" s="139"/>
      <c r="F41" s="73"/>
      <c r="G41" s="139"/>
      <c r="H41" s="142"/>
      <c r="I41" s="73"/>
      <c r="J41" s="72"/>
    </row>
    <row r="42" spans="1:254">
      <c r="A42" s="185">
        <v>5.0999999999999996</v>
      </c>
      <c r="B42" s="153" t="s">
        <v>57</v>
      </c>
      <c r="C42" s="192">
        <v>1</v>
      </c>
      <c r="D42" s="179" t="s">
        <v>39</v>
      </c>
      <c r="E42" s="142"/>
      <c r="F42" s="73"/>
      <c r="G42" s="142"/>
      <c r="H42" s="142"/>
      <c r="I42" s="73"/>
      <c r="J42" s="72"/>
      <c r="IT42" s="204"/>
    </row>
    <row r="43" spans="1:254" ht="21" customHeight="1">
      <c r="A43" s="155"/>
      <c r="B43" s="158"/>
      <c r="C43" s="196"/>
      <c r="D43" s="157"/>
      <c r="E43" s="139"/>
      <c r="F43" s="73"/>
      <c r="G43" s="139"/>
      <c r="H43" s="142"/>
      <c r="I43" s="73"/>
      <c r="J43" s="144"/>
    </row>
    <row r="44" spans="1:254">
      <c r="A44" s="136"/>
      <c r="B44" s="348" t="s">
        <v>37</v>
      </c>
      <c r="C44" s="349"/>
      <c r="D44" s="349"/>
      <c r="E44" s="349"/>
      <c r="F44" s="349"/>
      <c r="G44" s="349"/>
      <c r="H44" s="350"/>
      <c r="I44" s="184">
        <f>SUM(I11:I43)</f>
        <v>0</v>
      </c>
      <c r="J44" s="80"/>
      <c r="IT44" s="81"/>
    </row>
    <row r="45" spans="1:254">
      <c r="A45" s="137"/>
    </row>
  </sheetData>
  <sheetProtection formatCells="0" insertHyperlinks="0"/>
  <mergeCells count="11">
    <mergeCell ref="B44:H44"/>
    <mergeCell ref="E9:F9"/>
    <mergeCell ref="J9:J10"/>
    <mergeCell ref="A8:J8"/>
    <mergeCell ref="A1:J1"/>
    <mergeCell ref="G9:H9"/>
    <mergeCell ref="I9:I10"/>
    <mergeCell ref="A9:A10"/>
    <mergeCell ref="B9:B10"/>
    <mergeCell ref="C9:C10"/>
    <mergeCell ref="D9:D10"/>
  </mergeCells>
  <phoneticPr fontId="63" type="noConversion"/>
  <printOptions horizontalCentered="1"/>
  <pageMargins left="0.23622047244094491" right="0" top="0.23622047244094491" bottom="0.35433070866141736" header="0.23622047244094491" footer="0.23622047244094491"/>
  <pageSetup paperSize="9" scale="92" orientation="landscape" r:id="rId1"/>
  <headerFooter alignWithMargins="0">
    <oddHeader>&amp;Rแบบ ปร.4(ก)</oddHeader>
    <oddFooter>&amp;A&amp;Rหน้าที่ &amp;P</oddFooter>
  </headerFooter>
  <rowBreaks count="1" manualBreakCount="1">
    <brk id="25" max="9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51"/>
  </sheetPr>
  <dimension ref="A1:X38"/>
  <sheetViews>
    <sheetView showGridLines="0" view="pageBreakPreview" zoomScaleSheetLayoutView="100" workbookViewId="0">
      <selection activeCell="X19" sqref="X19"/>
    </sheetView>
  </sheetViews>
  <sheetFormatPr defaultColWidth="0" defaultRowHeight="19.8"/>
  <cols>
    <col min="1" max="5" width="5.375" style="8" customWidth="1"/>
    <col min="6" max="6" width="5" style="8" customWidth="1"/>
    <col min="7" max="7" width="4.625" style="8" customWidth="1"/>
    <col min="8" max="11" width="5.75" style="8" customWidth="1"/>
    <col min="12" max="12" width="11.25" style="8" customWidth="1"/>
    <col min="13" max="14" width="5.75" style="8" customWidth="1"/>
    <col min="15" max="15" width="13.25" style="8" customWidth="1"/>
    <col min="16" max="16" width="0" style="8" hidden="1" customWidth="1"/>
    <col min="17" max="20" width="10.75" style="8" hidden="1" customWidth="1"/>
    <col min="21" max="21" width="11.75" style="8" hidden="1" customWidth="1"/>
    <col min="22" max="22" width="12.75" style="8" hidden="1" customWidth="1"/>
    <col min="23" max="23" width="5.75" style="8" customWidth="1"/>
    <col min="24" max="24" width="10.75" style="8" customWidth="1"/>
    <col min="25" max="25" width="9.125" style="8" customWidth="1"/>
    <col min="26" max="16384" width="0" style="8" hidden="1"/>
  </cols>
  <sheetData>
    <row r="1" spans="1:24" ht="30" customHeight="1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</row>
    <row r="2" spans="1:24" ht="25.05" customHeight="1">
      <c r="A2" s="22"/>
      <c r="B2" s="22"/>
      <c r="C2" s="22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</row>
    <row r="3" spans="1:24">
      <c r="A3" s="34"/>
      <c r="B3" s="34"/>
      <c r="C3" s="34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</row>
    <row r="4" spans="1:24">
      <c r="A4" s="24"/>
      <c r="B4" s="24"/>
      <c r="C4" s="24"/>
      <c r="D4" s="35"/>
      <c r="E4" s="35"/>
      <c r="F4" s="35"/>
      <c r="G4" s="35"/>
      <c r="H4" s="35"/>
      <c r="I4" s="35"/>
      <c r="J4" s="35"/>
      <c r="K4" s="35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</row>
    <row r="5" spans="1:24" ht="20.100000000000001" customHeight="1">
      <c r="A5" s="36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8"/>
      <c r="Q5" s="24"/>
      <c r="R5" s="24"/>
      <c r="S5" s="24"/>
      <c r="T5" s="24"/>
      <c r="U5" s="25"/>
      <c r="V5" s="25"/>
      <c r="W5" s="39"/>
      <c r="X5" s="39"/>
    </row>
    <row r="6" spans="1:24" ht="20.100000000000001" customHeight="1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4"/>
      <c r="Q6" s="26"/>
      <c r="R6" s="26"/>
      <c r="S6" s="26"/>
      <c r="T6" s="26"/>
      <c r="U6" s="25"/>
      <c r="V6" s="25"/>
      <c r="W6" s="39"/>
      <c r="X6" s="39"/>
    </row>
    <row r="7" spans="1:24" ht="20.100000000000001" customHeight="1">
      <c r="A7" s="40"/>
      <c r="B7" s="40"/>
      <c r="C7" s="40"/>
      <c r="D7" s="40"/>
      <c r="E7" s="40"/>
      <c r="F7" s="40"/>
      <c r="G7" s="40"/>
      <c r="H7" s="40"/>
      <c r="I7" s="40"/>
      <c r="J7" s="20"/>
      <c r="K7" s="20"/>
      <c r="L7" s="20"/>
      <c r="M7" s="20"/>
      <c r="N7" s="20"/>
      <c r="O7" s="27"/>
      <c r="P7" s="28"/>
      <c r="Q7" s="29"/>
      <c r="R7" s="29"/>
      <c r="S7" s="29"/>
      <c r="T7" s="29"/>
      <c r="U7" s="29"/>
      <c r="V7" s="29"/>
      <c r="W7" s="41"/>
      <c r="X7" s="41"/>
    </row>
    <row r="8" spans="1:24" ht="20.100000000000001" customHeight="1">
      <c r="A8" s="40"/>
      <c r="B8" s="40"/>
      <c r="C8" s="40"/>
      <c r="D8" s="40"/>
      <c r="E8" s="40"/>
      <c r="F8" s="40"/>
      <c r="G8" s="40"/>
      <c r="H8" s="40"/>
      <c r="I8" s="40"/>
      <c r="J8" s="20"/>
      <c r="K8" s="20"/>
      <c r="L8" s="20"/>
      <c r="M8" s="20"/>
      <c r="N8" s="20"/>
      <c r="O8" s="30"/>
      <c r="P8" s="28"/>
      <c r="Q8" s="29"/>
      <c r="R8" s="29"/>
      <c r="S8" s="29"/>
      <c r="T8" s="29"/>
      <c r="U8" s="29"/>
      <c r="V8" s="29"/>
      <c r="W8" s="41"/>
      <c r="X8" s="41"/>
    </row>
    <row r="9" spans="1:24" ht="20.100000000000001" customHeight="1">
      <c r="A9" s="40"/>
      <c r="B9" s="40"/>
      <c r="C9" s="40"/>
      <c r="D9" s="40"/>
      <c r="E9" s="40"/>
      <c r="F9" s="40"/>
      <c r="G9" s="40"/>
      <c r="H9" s="40"/>
      <c r="I9" s="40"/>
      <c r="J9" s="20"/>
      <c r="K9" s="20"/>
      <c r="L9" s="20"/>
      <c r="M9" s="20"/>
      <c r="N9" s="20"/>
      <c r="O9" s="30"/>
      <c r="P9" s="28"/>
      <c r="Q9" s="29"/>
      <c r="R9" s="29"/>
      <c r="S9" s="29"/>
      <c r="T9" s="29"/>
      <c r="U9" s="29"/>
      <c r="V9" s="29"/>
      <c r="W9" s="41"/>
      <c r="X9" s="41"/>
    </row>
    <row r="10" spans="1:24" ht="20.100000000000001" customHeight="1">
      <c r="A10" s="40"/>
      <c r="B10" s="40"/>
      <c r="C10" s="40"/>
      <c r="D10" s="40"/>
      <c r="E10" s="40"/>
      <c r="F10" s="40"/>
      <c r="G10" s="40"/>
      <c r="H10" s="40"/>
      <c r="I10" s="40"/>
      <c r="J10" s="20"/>
      <c r="K10" s="20"/>
      <c r="L10" s="20"/>
      <c r="M10" s="20"/>
      <c r="N10" s="20"/>
      <c r="O10" s="30"/>
      <c r="P10" s="28"/>
      <c r="Q10" s="29"/>
      <c r="R10" s="29"/>
      <c r="S10" s="29"/>
      <c r="T10" s="29"/>
      <c r="U10" s="29"/>
      <c r="V10" s="29"/>
      <c r="W10" s="41"/>
      <c r="X10" s="41"/>
    </row>
    <row r="11" spans="1:24" ht="20.100000000000001" customHeight="1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30"/>
      <c r="P11" s="28"/>
      <c r="Q11" s="29"/>
      <c r="R11" s="29"/>
      <c r="S11" s="29"/>
      <c r="T11" s="29"/>
      <c r="U11" s="29"/>
      <c r="V11" s="29"/>
      <c r="W11" s="41"/>
      <c r="X11" s="41"/>
    </row>
    <row r="12" spans="1:24" ht="20.100000000000001" customHeight="1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30"/>
      <c r="P12" s="28"/>
      <c r="Q12" s="29"/>
      <c r="R12" s="29"/>
      <c r="S12" s="29"/>
      <c r="T12" s="29"/>
      <c r="U12" s="29"/>
      <c r="V12" s="29"/>
      <c r="W12" s="41"/>
      <c r="X12" s="41"/>
    </row>
    <row r="13" spans="1:24" ht="20.100000000000001" customHeight="1">
      <c r="A13" s="40"/>
      <c r="B13" s="40"/>
      <c r="C13" s="40"/>
      <c r="D13" s="40"/>
      <c r="E13" s="40"/>
      <c r="F13" s="40"/>
      <c r="G13" s="40"/>
      <c r="H13" s="40"/>
      <c r="I13" s="40"/>
      <c r="J13" s="19"/>
      <c r="K13" s="19"/>
      <c r="L13" s="19"/>
      <c r="M13" s="19"/>
      <c r="N13" s="19"/>
      <c r="O13" s="30"/>
      <c r="P13" s="28"/>
      <c r="Q13" s="29"/>
      <c r="R13" s="29"/>
      <c r="S13" s="29"/>
      <c r="T13" s="29"/>
      <c r="U13" s="29"/>
      <c r="V13" s="29"/>
      <c r="W13" s="41"/>
      <c r="X13" s="41"/>
    </row>
    <row r="14" spans="1:24" ht="20.100000000000001" customHeight="1">
      <c r="A14" s="40"/>
      <c r="B14" s="40"/>
      <c r="C14" s="40"/>
      <c r="D14" s="40"/>
      <c r="E14" s="40"/>
      <c r="F14" s="40"/>
      <c r="G14" s="40"/>
      <c r="H14" s="40"/>
      <c r="I14" s="40"/>
      <c r="J14" s="21"/>
      <c r="K14" s="21"/>
      <c r="L14" s="21"/>
      <c r="M14" s="21"/>
      <c r="N14" s="21"/>
      <c r="O14" s="30"/>
      <c r="P14" s="28"/>
      <c r="Q14" s="29"/>
      <c r="R14" s="29"/>
      <c r="S14" s="29"/>
      <c r="T14" s="29"/>
      <c r="U14" s="29"/>
      <c r="V14" s="29"/>
      <c r="W14" s="41"/>
      <c r="X14" s="41"/>
    </row>
    <row r="15" spans="1:24" ht="20.100000000000001" customHeight="1">
      <c r="A15" s="40"/>
      <c r="B15" s="40"/>
      <c r="C15" s="40"/>
      <c r="D15" s="40"/>
      <c r="E15" s="40"/>
      <c r="F15" s="40"/>
      <c r="G15" s="40"/>
      <c r="H15" s="40"/>
      <c r="I15" s="40"/>
      <c r="J15" s="21"/>
      <c r="K15" s="21"/>
      <c r="L15" s="21"/>
      <c r="M15" s="21"/>
      <c r="N15" s="21"/>
      <c r="O15" s="30"/>
      <c r="P15" s="28"/>
      <c r="Q15" s="29"/>
      <c r="R15" s="29"/>
      <c r="S15" s="29"/>
      <c r="T15" s="29"/>
      <c r="U15" s="29"/>
      <c r="V15" s="29"/>
      <c r="W15" s="41"/>
      <c r="X15" s="41"/>
    </row>
    <row r="16" spans="1:24" ht="20.100000000000001" customHeight="1">
      <c r="A16" s="40"/>
      <c r="B16" s="40"/>
      <c r="C16" s="40"/>
      <c r="D16" s="40"/>
      <c r="E16" s="40"/>
      <c r="F16" s="40"/>
      <c r="G16" s="40"/>
      <c r="H16" s="40"/>
      <c r="I16" s="40"/>
      <c r="J16" s="17"/>
      <c r="K16" s="17"/>
      <c r="L16" s="17"/>
      <c r="M16" s="17"/>
      <c r="N16" s="17"/>
      <c r="O16" s="30"/>
      <c r="P16" s="28"/>
      <c r="Q16" s="29"/>
      <c r="R16" s="29"/>
      <c r="S16" s="29"/>
      <c r="T16" s="29"/>
      <c r="U16" s="29"/>
      <c r="V16" s="29"/>
      <c r="W16" s="41"/>
      <c r="X16" s="41"/>
    </row>
    <row r="17" spans="1:24" ht="20.100000000000001" customHeight="1">
      <c r="A17" s="40"/>
      <c r="B17" s="40"/>
      <c r="C17" s="40"/>
      <c r="D17" s="40"/>
      <c r="E17" s="40"/>
      <c r="F17" s="40"/>
      <c r="G17" s="40"/>
      <c r="H17" s="40"/>
      <c r="I17" s="40"/>
      <c r="J17" s="17"/>
      <c r="K17" s="17"/>
      <c r="L17" s="17"/>
      <c r="M17" s="17"/>
      <c r="N17" s="17"/>
      <c r="O17" s="30"/>
      <c r="P17" s="28"/>
      <c r="Q17" s="29"/>
      <c r="R17" s="29"/>
      <c r="S17" s="29"/>
      <c r="T17" s="29"/>
      <c r="U17" s="29"/>
      <c r="V17" s="29"/>
      <c r="W17" s="41"/>
      <c r="X17" s="41"/>
    </row>
    <row r="18" spans="1:24" ht="25.05" customHeight="1">
      <c r="A18" s="43"/>
      <c r="B18" s="43"/>
      <c r="C18" s="43"/>
      <c r="D18" s="43"/>
      <c r="E18" s="43"/>
      <c r="F18" s="43"/>
      <c r="G18" s="43"/>
      <c r="H18" s="43"/>
      <c r="I18" s="43"/>
      <c r="J18" s="44"/>
      <c r="K18" s="44"/>
      <c r="L18" s="44"/>
      <c r="M18" s="44"/>
      <c r="N18" s="44"/>
      <c r="O18" s="30"/>
      <c r="P18" s="28"/>
      <c r="Q18" s="29"/>
      <c r="R18" s="29"/>
      <c r="S18" s="29"/>
      <c r="T18" s="29"/>
      <c r="U18" s="29"/>
      <c r="V18" s="29"/>
      <c r="W18" s="41"/>
      <c r="X18" s="41"/>
    </row>
    <row r="19" spans="1:24" ht="20.100000000000001" customHeight="1">
      <c r="A19" s="40"/>
      <c r="B19" s="40"/>
      <c r="C19" s="40"/>
      <c r="D19" s="40"/>
      <c r="E19" s="40"/>
      <c r="F19" s="40"/>
      <c r="G19" s="40"/>
      <c r="H19" s="40"/>
      <c r="I19" s="40"/>
      <c r="J19" s="19"/>
      <c r="K19" s="19"/>
      <c r="L19" s="19"/>
      <c r="M19" s="19"/>
      <c r="N19" s="19"/>
      <c r="O19" s="30"/>
      <c r="P19" s="28"/>
      <c r="Q19" s="29"/>
      <c r="R19" s="29"/>
      <c r="S19" s="29"/>
      <c r="T19" s="29"/>
      <c r="U19" s="29"/>
      <c r="V19" s="29"/>
      <c r="W19" s="41"/>
      <c r="X19" s="41"/>
    </row>
    <row r="20" spans="1:24" ht="20.100000000000001" customHeight="1">
      <c r="A20" s="40"/>
      <c r="B20" s="40"/>
      <c r="C20" s="40"/>
      <c r="D20" s="40"/>
      <c r="E20" s="40"/>
      <c r="F20" s="40"/>
      <c r="G20" s="40"/>
      <c r="H20" s="40"/>
      <c r="I20" s="40"/>
      <c r="J20" s="18"/>
      <c r="K20" s="18"/>
      <c r="L20" s="18"/>
      <c r="M20" s="18"/>
      <c r="N20" s="18"/>
      <c r="O20" s="30"/>
      <c r="P20" s="28"/>
      <c r="Q20" s="29"/>
      <c r="R20" s="29"/>
      <c r="S20" s="29"/>
      <c r="T20" s="29"/>
      <c r="U20" s="29"/>
      <c r="V20" s="29"/>
      <c r="W20" s="41"/>
      <c r="X20" s="41"/>
    </row>
    <row r="21" spans="1:24" ht="20.100000000000001" customHeight="1">
      <c r="A21" s="40"/>
      <c r="B21" s="40"/>
      <c r="C21" s="40"/>
      <c r="D21" s="40"/>
      <c r="E21" s="40"/>
      <c r="F21" s="40"/>
      <c r="G21" s="40"/>
      <c r="H21" s="40"/>
      <c r="I21" s="40"/>
      <c r="J21" s="18"/>
      <c r="K21" s="18"/>
      <c r="L21" s="18"/>
      <c r="M21" s="18"/>
      <c r="N21" s="18"/>
      <c r="O21" s="30"/>
      <c r="P21" s="28"/>
      <c r="Q21" s="29"/>
      <c r="R21" s="29"/>
      <c r="S21" s="29"/>
      <c r="T21" s="29"/>
      <c r="U21" s="29"/>
      <c r="V21" s="29"/>
      <c r="W21" s="41"/>
      <c r="X21" s="41"/>
    </row>
    <row r="22" spans="1:24" ht="20.100000000000001" customHeight="1">
      <c r="A22" s="40"/>
      <c r="B22" s="40"/>
      <c r="C22" s="40"/>
      <c r="D22" s="40"/>
      <c r="E22" s="40"/>
      <c r="F22" s="40"/>
      <c r="G22" s="40"/>
      <c r="H22" s="40"/>
      <c r="I22" s="40"/>
      <c r="J22" s="17"/>
      <c r="K22" s="17"/>
      <c r="L22" s="17"/>
      <c r="M22" s="17"/>
      <c r="N22" s="17"/>
      <c r="O22" s="30"/>
      <c r="P22" s="28"/>
      <c r="Q22" s="29"/>
      <c r="R22" s="29"/>
      <c r="S22" s="29"/>
      <c r="T22" s="29"/>
      <c r="U22" s="29"/>
      <c r="V22" s="29"/>
      <c r="W22" s="41"/>
      <c r="X22" s="41"/>
    </row>
    <row r="23" spans="1:24" ht="20.100000000000001" customHeight="1">
      <c r="A23" s="40"/>
      <c r="B23" s="40"/>
      <c r="C23" s="40"/>
      <c r="D23" s="40"/>
      <c r="E23" s="40"/>
      <c r="F23" s="40"/>
      <c r="G23" s="40"/>
      <c r="H23" s="40"/>
      <c r="I23" s="40"/>
      <c r="J23" s="17"/>
      <c r="K23" s="17"/>
      <c r="L23" s="17"/>
      <c r="M23" s="17"/>
      <c r="N23" s="17"/>
      <c r="O23" s="30"/>
      <c r="P23" s="28"/>
      <c r="Q23" s="29"/>
      <c r="R23" s="29"/>
      <c r="S23" s="29"/>
      <c r="T23" s="29"/>
      <c r="U23" s="29"/>
      <c r="V23" s="29"/>
      <c r="W23" s="41"/>
      <c r="X23" s="41"/>
    </row>
    <row r="24" spans="1:24" ht="25.05" customHeight="1">
      <c r="A24" s="43"/>
      <c r="B24" s="43"/>
      <c r="C24" s="43"/>
      <c r="D24" s="43"/>
      <c r="E24" s="43"/>
      <c r="F24" s="43"/>
      <c r="G24" s="43"/>
      <c r="H24" s="43"/>
      <c r="I24" s="43"/>
      <c r="J24" s="44"/>
      <c r="K24" s="44"/>
      <c r="L24" s="44"/>
      <c r="M24" s="44"/>
      <c r="N24" s="44"/>
      <c r="O24" s="30"/>
      <c r="P24" s="28"/>
      <c r="Q24" s="29"/>
      <c r="R24" s="29"/>
      <c r="S24" s="29"/>
      <c r="T24" s="29"/>
      <c r="U24" s="29"/>
      <c r="V24" s="29"/>
      <c r="W24" s="41"/>
      <c r="X24" s="41"/>
    </row>
    <row r="25" spans="1:24" ht="20.100000000000001" customHeight="1">
      <c r="A25" s="40"/>
      <c r="B25" s="40"/>
      <c r="C25" s="40"/>
      <c r="D25" s="40"/>
      <c r="E25" s="40"/>
      <c r="F25" s="40"/>
      <c r="G25" s="40"/>
      <c r="H25" s="40"/>
      <c r="I25" s="40"/>
      <c r="J25" s="19"/>
      <c r="K25" s="19"/>
      <c r="L25" s="19"/>
      <c r="M25" s="19"/>
      <c r="N25" s="19"/>
      <c r="O25" s="30"/>
      <c r="P25" s="28"/>
      <c r="Q25" s="29"/>
      <c r="R25" s="29"/>
      <c r="S25" s="29"/>
      <c r="T25" s="29"/>
      <c r="U25" s="29"/>
      <c r="V25" s="29"/>
      <c r="W25" s="41"/>
      <c r="X25" s="41"/>
    </row>
    <row r="26" spans="1:24" ht="20.100000000000001" customHeight="1">
      <c r="A26" s="40"/>
      <c r="B26" s="40"/>
      <c r="C26" s="40"/>
      <c r="D26" s="40"/>
      <c r="E26" s="40"/>
      <c r="F26" s="40"/>
      <c r="G26" s="40"/>
      <c r="H26" s="40"/>
      <c r="I26" s="40"/>
      <c r="J26" s="18"/>
      <c r="K26" s="18"/>
      <c r="L26" s="18"/>
      <c r="M26" s="18"/>
      <c r="N26" s="18"/>
      <c r="O26" s="30"/>
      <c r="P26" s="28"/>
      <c r="Q26" s="29"/>
      <c r="R26" s="29"/>
      <c r="S26" s="29"/>
      <c r="T26" s="29"/>
      <c r="U26" s="29"/>
      <c r="V26" s="29"/>
      <c r="W26" s="41"/>
      <c r="X26" s="41"/>
    </row>
    <row r="27" spans="1:24" ht="20.100000000000001" customHeight="1">
      <c r="A27" s="40"/>
      <c r="B27" s="40"/>
      <c r="C27" s="40"/>
      <c r="D27" s="40"/>
      <c r="E27" s="40"/>
      <c r="F27" s="40"/>
      <c r="G27" s="40"/>
      <c r="H27" s="40"/>
      <c r="I27" s="40"/>
      <c r="J27" s="18"/>
      <c r="K27" s="18"/>
      <c r="L27" s="18"/>
      <c r="M27" s="18"/>
      <c r="N27" s="18"/>
      <c r="O27" s="30"/>
      <c r="P27" s="28"/>
      <c r="Q27" s="29"/>
      <c r="R27" s="29"/>
      <c r="S27" s="29"/>
      <c r="T27" s="29"/>
      <c r="U27" s="29"/>
      <c r="V27" s="29"/>
      <c r="W27" s="41"/>
      <c r="X27" s="41"/>
    </row>
    <row r="28" spans="1:24" ht="20.100000000000001" customHeight="1">
      <c r="A28" s="40"/>
      <c r="B28" s="40"/>
      <c r="C28" s="40"/>
      <c r="D28" s="40"/>
      <c r="E28" s="40"/>
      <c r="F28" s="40"/>
      <c r="G28" s="40"/>
      <c r="H28" s="40"/>
      <c r="I28" s="40"/>
      <c r="J28" s="17"/>
      <c r="K28" s="17"/>
      <c r="L28" s="17"/>
      <c r="M28" s="17"/>
      <c r="N28" s="17"/>
      <c r="O28" s="30"/>
      <c r="P28" s="28"/>
      <c r="Q28" s="29"/>
      <c r="R28" s="29"/>
      <c r="S28" s="29"/>
      <c r="T28" s="29"/>
      <c r="U28" s="29"/>
      <c r="V28" s="29"/>
      <c r="W28" s="41"/>
      <c r="X28" s="41"/>
    </row>
    <row r="29" spans="1:24" ht="20.100000000000001" customHeight="1">
      <c r="A29" s="40"/>
      <c r="B29" s="40"/>
      <c r="C29" s="40"/>
      <c r="D29" s="40"/>
      <c r="E29" s="40"/>
      <c r="F29" s="40"/>
      <c r="G29" s="40"/>
      <c r="H29" s="40"/>
      <c r="I29" s="40"/>
      <c r="J29" s="17"/>
      <c r="K29" s="17"/>
      <c r="L29" s="17"/>
      <c r="M29" s="17"/>
      <c r="N29" s="17"/>
      <c r="O29" s="30"/>
      <c r="P29" s="28"/>
      <c r="Q29" s="29"/>
      <c r="R29" s="29"/>
      <c r="S29" s="29"/>
      <c r="T29" s="29"/>
      <c r="U29" s="29"/>
      <c r="V29" s="29"/>
      <c r="W29" s="41"/>
      <c r="X29" s="41"/>
    </row>
    <row r="30" spans="1:24" ht="25.05" customHeight="1">
      <c r="A30" s="43"/>
      <c r="B30" s="43"/>
      <c r="C30" s="43"/>
      <c r="D30" s="43"/>
      <c r="E30" s="43"/>
      <c r="F30" s="43"/>
      <c r="G30" s="43"/>
      <c r="H30" s="43"/>
      <c r="I30" s="43"/>
      <c r="J30" s="44"/>
      <c r="K30" s="44"/>
      <c r="L30" s="44"/>
      <c r="M30" s="44"/>
      <c r="N30" s="44"/>
      <c r="O30" s="31"/>
      <c r="P30" s="28"/>
      <c r="Q30" s="29"/>
      <c r="R30" s="29"/>
      <c r="S30" s="29"/>
      <c r="T30" s="29"/>
      <c r="U30" s="29"/>
      <c r="V30" s="29"/>
      <c r="W30" s="41"/>
      <c r="X30" s="41"/>
    </row>
    <row r="31" spans="1:24" ht="23.1" customHeight="1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</row>
    <row r="32" spans="1:24" ht="25.05" customHeight="1">
      <c r="A32" s="39"/>
      <c r="B32" s="39"/>
      <c r="C32" s="39"/>
      <c r="D32" s="39"/>
      <c r="E32" s="39"/>
      <c r="F32" s="39"/>
      <c r="G32" s="23"/>
      <c r="H32" s="46"/>
      <c r="I32" s="46"/>
      <c r="J32" s="46"/>
      <c r="K32" s="46"/>
      <c r="L32" s="23"/>
      <c r="M32" s="23"/>
      <c r="N32" s="23"/>
      <c r="O32" s="28"/>
      <c r="Q32" s="28"/>
      <c r="R32" s="28"/>
      <c r="S32" s="28"/>
      <c r="T32" s="28"/>
      <c r="U32" s="28"/>
      <c r="V32" s="28"/>
      <c r="X32" s="28"/>
    </row>
    <row r="33" spans="1:24" ht="25.05" customHeight="1">
      <c r="A33" s="39"/>
      <c r="B33" s="39"/>
      <c r="C33" s="39"/>
      <c r="D33" s="39"/>
      <c r="E33" s="39"/>
      <c r="F33" s="39"/>
      <c r="G33" s="23"/>
      <c r="H33" s="46"/>
      <c r="I33" s="46"/>
      <c r="J33" s="46"/>
      <c r="K33" s="46"/>
      <c r="L33" s="23"/>
      <c r="M33" s="23"/>
      <c r="N33" s="23"/>
      <c r="O33" s="28"/>
      <c r="Q33" s="28"/>
      <c r="R33" s="28"/>
      <c r="S33" s="28"/>
      <c r="T33" s="28"/>
      <c r="U33" s="28"/>
      <c r="V33" s="28"/>
      <c r="X33" s="28"/>
    </row>
    <row r="34" spans="1:24" ht="23.1" customHeight="1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</row>
    <row r="35" spans="1:24" ht="23.1" customHeight="1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</row>
    <row r="36" spans="1:24" ht="23.1" customHeight="1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</row>
    <row r="37" spans="1:24" ht="23.1" customHeight="1">
      <c r="A37" s="47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</row>
    <row r="38" spans="1:24" ht="23.1" customHeight="1">
      <c r="A38" s="365"/>
      <c r="B38" s="365"/>
      <c r="C38" s="365"/>
      <c r="D38" s="365"/>
      <c r="E38" s="365"/>
      <c r="F38" s="365"/>
      <c r="G38" s="365"/>
      <c r="H38" s="365"/>
      <c r="I38" s="365"/>
      <c r="J38" s="365"/>
      <c r="K38" s="365"/>
      <c r="L38" s="365"/>
      <c r="M38" s="365"/>
      <c r="N38" s="365"/>
      <c r="O38" s="365"/>
      <c r="P38" s="365"/>
      <c r="Q38" s="365"/>
      <c r="R38" s="365"/>
      <c r="S38" s="365"/>
      <c r="T38" s="365"/>
      <c r="U38" s="365"/>
      <c r="V38" s="365"/>
      <c r="W38" s="365"/>
      <c r="X38" s="365"/>
    </row>
  </sheetData>
  <mergeCells count="1">
    <mergeCell ref="A38:X38"/>
  </mergeCells>
  <phoneticPr fontId="0" type="noConversion"/>
  <pageMargins left="0.31496062992125984" right="0.19685039370078741" top="0.39370078740157483" bottom="0.39370078740157483" header="0.19685039370078741" footer="0.19685039370078741"/>
  <pageSetup paperSize="9" orientation="portrait" r:id="rId1"/>
  <headerFooter alignWithMargins="0">
    <oddFooter>&amp;R&amp;10งานก่อสร้างอาคาร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ปร.6</vt:lpstr>
      <vt:lpstr>ปร.5(ก)</vt:lpstr>
      <vt:lpstr>ปร.4(ก)</vt:lpstr>
      <vt:lpstr>FACTOR F</vt:lpstr>
      <vt:lpstr>'FACTOR F'!Print_Area</vt:lpstr>
      <vt:lpstr>'ปร.4(ก)'!Print_Area</vt:lpstr>
      <vt:lpstr>'ปร.5(ก)'!Print_Area</vt:lpstr>
      <vt:lpstr>ปร.6!Print_Area</vt:lpstr>
      <vt:lpstr>'ปร.4(ก)'!Print_Titles</vt:lpstr>
    </vt:vector>
  </TitlesOfParts>
  <Company>Yota &amp; Phung Mueng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Estimate 1</dc:creator>
  <cp:lastModifiedBy>Rungtiwa  Yeammit</cp:lastModifiedBy>
  <cp:lastPrinted>2025-12-03T07:59:54Z</cp:lastPrinted>
  <dcterms:created xsi:type="dcterms:W3CDTF">1998-09-11T23:16:25Z</dcterms:created>
  <dcterms:modified xsi:type="dcterms:W3CDTF">2026-01-14T03:05:19Z</dcterms:modified>
</cp:coreProperties>
</file>